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202300"/>
  <mc:AlternateContent xmlns:mc="http://schemas.openxmlformats.org/markup-compatibility/2006">
    <mc:Choice Requires="x15">
      <x15ac:absPath xmlns:x15ac="http://schemas.microsoft.com/office/spreadsheetml/2010/11/ac" url="C:\Users\lbernhard\Desktop\"/>
    </mc:Choice>
  </mc:AlternateContent>
  <xr:revisionPtr revIDLastSave="0" documentId="8_{BE10AE29-5511-4C2A-8AB8-46E0FDE1E157}" xr6:coauthVersionLast="47" xr6:coauthVersionMax="47" xr10:uidLastSave="{00000000-0000-0000-0000-000000000000}"/>
  <workbookProtection workbookAlgorithmName="SHA-512" workbookHashValue="JV6ozxAWi6fwW8GxDgvTzYO85sDzwoHnV4oSBnMZXrqkQpW3izGpqkP9Ou8U0maRsma+KcLKuAuI7o4E3oZx+g==" workbookSaltValue="aC3KWWfpl6/4IUGI7E2guA==" workbookSpinCount="100000" lockStructure="1"/>
  <bookViews>
    <workbookView xWindow="-120" yWindow="-120" windowWidth="29040" windowHeight="16440" xr2:uid="{A4FD5D3C-01AB-44FB-8757-9FC4E8CB3EB8}"/>
  </bookViews>
  <sheets>
    <sheet name="Table X" sheetId="1" r:id="rId1"/>
    <sheet name="Table Z" sheetId="2" r:id="rId2"/>
    <sheet name="2023 Medicare Payment Data"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8" i="2" l="1"/>
  <c r="G27" i="2"/>
  <c r="H28" i="2"/>
  <c r="H27" i="2"/>
  <c r="H25" i="2"/>
  <c r="H24" i="2"/>
  <c r="H23" i="2"/>
  <c r="H21" i="2"/>
  <c r="H20" i="2"/>
  <c r="H19" i="2"/>
  <c r="H17" i="2"/>
  <c r="H16" i="2"/>
  <c r="H15" i="2"/>
  <c r="H14" i="2"/>
  <c r="H12" i="2"/>
  <c r="H11" i="2"/>
  <c r="G25" i="2"/>
  <c r="G24" i="2"/>
  <c r="G23" i="2"/>
  <c r="G21" i="2"/>
  <c r="G20" i="2"/>
  <c r="G19" i="2"/>
  <c r="G17" i="2"/>
  <c r="G16" i="2"/>
  <c r="G15" i="2"/>
  <c r="G14" i="2"/>
  <c r="G12" i="2"/>
  <c r="G11" i="2"/>
  <c r="H9" i="2"/>
  <c r="G9" i="2"/>
  <c r="E28" i="2"/>
  <c r="E27" i="2"/>
  <c r="E25" i="2"/>
  <c r="E24" i="2"/>
  <c r="E23" i="2"/>
  <c r="E21" i="2"/>
  <c r="E20" i="2"/>
  <c r="E19" i="2"/>
  <c r="E17" i="2"/>
  <c r="E16" i="2"/>
  <c r="E15" i="2"/>
  <c r="E14" i="2"/>
  <c r="E12" i="2"/>
  <c r="E11" i="2"/>
  <c r="E9" i="2"/>
  <c r="D9" i="2"/>
  <c r="D28" i="2"/>
  <c r="D27" i="2"/>
  <c r="D25" i="2"/>
  <c r="D24" i="2"/>
  <c r="D23" i="2"/>
  <c r="D21" i="2"/>
  <c r="D20" i="2"/>
  <c r="D19" i="2"/>
  <c r="D17" i="2"/>
  <c r="D16" i="2"/>
  <c r="D15" i="2"/>
  <c r="D14" i="2"/>
  <c r="D12" i="2"/>
  <c r="D11" i="2"/>
  <c r="B12" i="2"/>
  <c r="B14" i="2" s="1"/>
  <c r="B15" i="2" s="1"/>
  <c r="B16" i="2" s="1"/>
  <c r="B17" i="2" s="1"/>
  <c r="B19" i="2" s="1"/>
  <c r="B20" i="2" s="1"/>
  <c r="B21" i="2" s="1"/>
  <c r="B23" i="2" s="1"/>
  <c r="B24" i="2" s="1"/>
  <c r="B25" i="2" s="1"/>
  <c r="B27" i="2" s="1"/>
  <c r="B28" i="2" s="1"/>
  <c r="B11" i="2"/>
  <c r="B9" i="2"/>
  <c r="S28" i="1" l="1"/>
  <c r="S27" i="1"/>
  <c r="S25" i="1"/>
  <c r="S24" i="1"/>
  <c r="S23" i="1"/>
  <c r="S21" i="1"/>
  <c r="S20" i="1"/>
  <c r="S19" i="1"/>
  <c r="S17" i="1"/>
  <c r="S16" i="1"/>
  <c r="S15" i="1"/>
  <c r="S14" i="1"/>
  <c r="S12" i="1"/>
  <c r="S11" i="1"/>
  <c r="S9" i="1"/>
  <c r="O28" i="1"/>
  <c r="O27" i="1"/>
  <c r="O25" i="1"/>
  <c r="O24" i="1"/>
  <c r="O23" i="1"/>
  <c r="O21" i="1"/>
  <c r="O20" i="1"/>
  <c r="O19" i="1"/>
  <c r="O17" i="1"/>
  <c r="O16" i="1"/>
  <c r="O15" i="1"/>
  <c r="O14" i="1"/>
  <c r="O12" i="1"/>
  <c r="O11" i="1"/>
  <c r="O9" i="1"/>
  <c r="J28" i="1"/>
  <c r="J27" i="1"/>
  <c r="J25" i="1"/>
  <c r="J24" i="1"/>
  <c r="J23" i="1"/>
  <c r="J21" i="1"/>
  <c r="J20" i="1"/>
  <c r="J19" i="1"/>
  <c r="J17" i="1"/>
  <c r="J16" i="1"/>
  <c r="J15" i="1"/>
  <c r="J14" i="1"/>
  <c r="J12" i="1"/>
  <c r="J11" i="1"/>
  <c r="J9" i="1"/>
  <c r="F28" i="1"/>
  <c r="F27" i="1"/>
  <c r="F25" i="1"/>
  <c r="F24" i="1"/>
  <c r="F23" i="1"/>
  <c r="F21" i="1"/>
  <c r="F20" i="1"/>
  <c r="F19" i="1"/>
  <c r="F17" i="1"/>
  <c r="F16" i="1"/>
  <c r="F15" i="1"/>
  <c r="F14" i="1"/>
  <c r="F12" i="1"/>
  <c r="F11" i="1"/>
  <c r="F9" i="1"/>
  <c r="N12" i="1"/>
  <c r="R11" i="1"/>
  <c r="R12" i="1"/>
  <c r="R14" i="1"/>
  <c r="R15" i="1"/>
  <c r="R16" i="1"/>
  <c r="R17" i="1"/>
  <c r="R19" i="1"/>
  <c r="R20" i="1"/>
  <c r="R21" i="1"/>
  <c r="R23" i="1"/>
  <c r="R24" i="1"/>
  <c r="R25" i="1"/>
  <c r="R27" i="1"/>
  <c r="R28" i="1"/>
  <c r="R9" i="1"/>
  <c r="N23" i="1"/>
  <c r="N24" i="1"/>
  <c r="N25" i="1"/>
  <c r="N27" i="1"/>
  <c r="N28" i="1"/>
  <c r="N20" i="1"/>
  <c r="N21" i="1"/>
  <c r="N19" i="1"/>
  <c r="N14" i="1"/>
  <c r="N15" i="1"/>
  <c r="N16" i="1"/>
  <c r="N17" i="1"/>
  <c r="N11" i="1"/>
  <c r="N9" i="1"/>
  <c r="E28" i="1"/>
  <c r="I28" i="1"/>
  <c r="E25" i="1"/>
  <c r="I25" i="1"/>
  <c r="E17" i="1"/>
  <c r="I17" i="1"/>
  <c r="E19" i="1"/>
  <c r="I19" i="1"/>
  <c r="E16" i="1"/>
  <c r="I16" i="1"/>
  <c r="E12" i="1"/>
  <c r="I12" i="1"/>
  <c r="E14" i="1"/>
  <c r="I14" i="1"/>
  <c r="E15" i="1"/>
  <c r="I15" i="1"/>
  <c r="E20" i="1"/>
  <c r="I20" i="1"/>
  <c r="E21" i="1"/>
  <c r="I21" i="1"/>
  <c r="E23" i="1"/>
  <c r="I23" i="1"/>
  <c r="E24" i="1"/>
  <c r="I24" i="1"/>
  <c r="E27" i="1"/>
  <c r="I27" i="1"/>
  <c r="I9" i="1"/>
  <c r="I11" i="1"/>
  <c r="E11" i="1"/>
  <c r="E9" i="1"/>
</calcChain>
</file>

<file path=xl/sharedStrings.xml><?xml version="1.0" encoding="utf-8"?>
<sst xmlns="http://schemas.openxmlformats.org/spreadsheetml/2006/main" count="1200" uniqueCount="126">
  <si>
    <t>All NPIs</t>
  </si>
  <si>
    <t>Suppliers</t>
  </si>
  <si>
    <t>Providers</t>
  </si>
  <si>
    <t xml:space="preserve">Low </t>
  </si>
  <si>
    <t>Medium</t>
  </si>
  <si>
    <t>High</t>
  </si>
  <si>
    <t>Very High</t>
  </si>
  <si>
    <t>Ownership Category</t>
  </si>
  <si>
    <t>Non-Profit</t>
  </si>
  <si>
    <t>Government</t>
  </si>
  <si>
    <t>Urban</t>
  </si>
  <si>
    <t>Rural</t>
  </si>
  <si>
    <t>Super Rural</t>
  </si>
  <si>
    <t>Public Safety</t>
  </si>
  <si>
    <t>Yes</t>
  </si>
  <si>
    <t>No</t>
  </si>
  <si>
    <t>N</t>
  </si>
  <si>
    <t>Mean</t>
  </si>
  <si>
    <t>Median</t>
  </si>
  <si>
    <t>For Profit/Unknown</t>
  </si>
  <si>
    <t xml:space="preserve">Medicare Ground Ambulance Data Collection System (GADCS) </t>
  </si>
  <si>
    <t>Per Response</t>
  </si>
  <si>
    <t>Per Transport</t>
  </si>
  <si>
    <t>Created by PWW Advisory Group, January 2025</t>
  </si>
  <si>
    <t>Medicare Transport Vol.</t>
  </si>
  <si>
    <t>Service Area Pop. Density</t>
  </si>
  <si>
    <t>Revenue</t>
  </si>
  <si>
    <t>Cost</t>
  </si>
  <si>
    <t xml:space="preserve">Revenue </t>
  </si>
  <si>
    <t>Table X - Ground Ambulance Margins</t>
  </si>
  <si>
    <t>$ Shortfall</t>
  </si>
  <si>
    <t xml:space="preserve">% Shortfall </t>
  </si>
  <si>
    <t>Provider vs. Supplier Status</t>
  </si>
  <si>
    <t>Notes</t>
  </si>
  <si>
    <t>This Table was created by PWW Advisory Group, LLC.</t>
  </si>
  <si>
    <t>$ Medicare Shortfall</t>
  </si>
  <si>
    <t xml:space="preserve">% Medicare Shortfall </t>
  </si>
  <si>
    <t>Table Z - Medicare Ambulance Fee Schedule Insufficiency</t>
  </si>
  <si>
    <t>Rndrng_Prvdr_Geo_Lvl</t>
  </si>
  <si>
    <t>Rndrng_Prvdr_Geo_Cd</t>
  </si>
  <si>
    <t>Rndrng_Prvdr_Geo_Desc</t>
  </si>
  <si>
    <t>HCPCS_Cd</t>
  </si>
  <si>
    <t>HCPCS_Desc</t>
  </si>
  <si>
    <t>Tot_Rndrng_Prvdrs</t>
  </si>
  <si>
    <t>Tot_Benes</t>
  </si>
  <si>
    <t>Tot_Srvcs</t>
  </si>
  <si>
    <t>Tot_Bene_Day_Srvcs</t>
  </si>
  <si>
    <t>Avg_Sbmtd_Chrg</t>
  </si>
  <si>
    <t>Avg_Mdcr_Alowd_Amt</t>
  </si>
  <si>
    <t>Avg_Mdcr_Pymt_Amt</t>
  </si>
  <si>
    <t>Avg_Mdcr_Stdzd_Amt</t>
  </si>
  <si>
    <t>National</t>
  </si>
  <si>
    <t>A0425</t>
  </si>
  <si>
    <t>Ground mileage, per statute mile</t>
  </si>
  <si>
    <t>A0426</t>
  </si>
  <si>
    <t>Ambulance service, advanced life support, non-emergency transport, level 1 (als 1)</t>
  </si>
  <si>
    <t>A0427</t>
  </si>
  <si>
    <t>Ambulance service, advanced life support, emergency transport, level 1 (als 1 - emergency)</t>
  </si>
  <si>
    <t>A0428</t>
  </si>
  <si>
    <t>Ambulance service, basic life support, non-emergency transport, (bls)</t>
  </si>
  <si>
    <t>A0429</t>
  </si>
  <si>
    <t>Ambulance service, basic life support, emergency transport (bls-emergency)</t>
  </si>
  <si>
    <t>State</t>
  </si>
  <si>
    <t>Alabama</t>
  </si>
  <si>
    <t>Alaska</t>
  </si>
  <si>
    <t>Arizona</t>
  </si>
  <si>
    <t>Arkansas</t>
  </si>
  <si>
    <t>California</t>
  </si>
  <si>
    <t>Colorado</t>
  </si>
  <si>
    <t>Connecticut</t>
  </si>
  <si>
    <t>Delaware</t>
  </si>
  <si>
    <t>District of Columbia</t>
  </si>
  <si>
    <t>Florida</t>
  </si>
  <si>
    <t>Georgia</t>
  </si>
  <si>
    <t>Hawaii</t>
  </si>
  <si>
    <t>Idaho</t>
  </si>
  <si>
    <t>Illinois</t>
  </si>
  <si>
    <t>Indiana</t>
  </si>
  <si>
    <t>Iowa</t>
  </si>
  <si>
    <t>Kansas</t>
  </si>
  <si>
    <t>Kentucky</t>
  </si>
  <si>
    <t>Louisiana</t>
  </si>
  <si>
    <t>Maine</t>
  </si>
  <si>
    <t>Maryland</t>
  </si>
  <si>
    <t>Massachusetts</t>
  </si>
  <si>
    <t>Michigan</t>
  </si>
  <si>
    <t>Minnesota</t>
  </si>
  <si>
    <t>Mississippi</t>
  </si>
  <si>
    <t>Missouri</t>
  </si>
  <si>
    <t>Montana</t>
  </si>
  <si>
    <t>Nebraska</t>
  </si>
  <si>
    <t>Nevada</t>
  </si>
  <si>
    <t>New Hampshire</t>
  </si>
  <si>
    <t>New Jersey</t>
  </si>
  <si>
    <t>New Mexico</t>
  </si>
  <si>
    <t>New York</t>
  </si>
  <si>
    <t>North Carolina</t>
  </si>
  <si>
    <t>North Dakota</t>
  </si>
  <si>
    <t>Ohio</t>
  </si>
  <si>
    <t>Oklahoma</t>
  </si>
  <si>
    <t>Oregon</t>
  </si>
  <si>
    <t>Pennsylvania</t>
  </si>
  <si>
    <t>Rhode Island</t>
  </si>
  <si>
    <t>South Carolina</t>
  </si>
  <si>
    <t>South Dakota</t>
  </si>
  <si>
    <t>Tennessee</t>
  </si>
  <si>
    <t>Texas</t>
  </si>
  <si>
    <t>Utah</t>
  </si>
  <si>
    <t>Vermont</t>
  </si>
  <si>
    <t>Virginia</t>
  </si>
  <si>
    <t>Washington</t>
  </si>
  <si>
    <t>West Virginia</t>
  </si>
  <si>
    <t>Wisconsin</t>
  </si>
  <si>
    <t>Wyoming</t>
  </si>
  <si>
    <t>Guam</t>
  </si>
  <si>
    <t>Northern Mariana Islands</t>
  </si>
  <si>
    <t>Puerto Rico</t>
  </si>
  <si>
    <t>Virgin Islands</t>
  </si>
  <si>
    <t>https://data.cms.gov/provider-summary-by-type-of-service/medicare-physician-other-practitioners/medicare-physician-other-practitioners-by-provider</t>
  </si>
  <si>
    <r>
      <t xml:space="preserve">1. All data sourced from </t>
    </r>
    <r>
      <rPr>
        <i/>
        <sz val="11"/>
        <color theme="1"/>
        <rFont val="Aptos Narrow"/>
        <family val="2"/>
        <scheme val="minor"/>
      </rPr>
      <t>Medicare Ground Ambulance Data Collection System (GADCS) Report, Year 1 and Year 2 Cohort Analysis</t>
    </r>
    <r>
      <rPr>
        <sz val="11"/>
        <color theme="1"/>
        <rFont val="Aptos Narrow"/>
        <family val="2"/>
        <scheme val="minor"/>
      </rPr>
      <t>, December 2024, Centers for Medicare and Medicaid Services and the CMS Ambulance Fee Schedule Public Use File</t>
    </r>
  </si>
  <si>
    <t>3. Medicare Physician &amp; Other Practitioners by Provider dataset provides information on use, payments, submitted charges and beneficiary demographic and health characteristics organized by National Provider Identifier (NPI)</t>
  </si>
  <si>
    <t xml:space="preserve">Accessed at: </t>
  </si>
  <si>
    <t>Average Medicare Payment (2,3,4)</t>
  </si>
  <si>
    <r>
      <t xml:space="preserve">2. Average Medicare Rate based on </t>
    </r>
    <r>
      <rPr>
        <b/>
        <sz val="11"/>
        <rFont val="Aptos Narrow"/>
        <family val="2"/>
        <scheme val="minor"/>
      </rPr>
      <t>Medicare Payment Amounts for CY 2023 provided by the CMS Office of Enterprise Data and Analytics (OEDA).</t>
    </r>
  </si>
  <si>
    <t>4. Average Medicare Payment calculated using the CMS blended actual CY 2023 national payment data for all ambulance suppliers and providers for A0426, A0427, A0428, and A0429, plus 10 miles at the average A0425 reimbursement amount.</t>
  </si>
  <si>
    <r>
      <t xml:space="preserve">All data sourced from </t>
    </r>
    <r>
      <rPr>
        <i/>
        <sz val="11"/>
        <color theme="1"/>
        <rFont val="Aptos Narrow"/>
        <family val="2"/>
        <scheme val="minor"/>
      </rPr>
      <t>Medicare Ground Ambulance Data Collection System (GADCS) Report, Year 1 and Year 2 Cohort Analysis,</t>
    </r>
    <r>
      <rPr>
        <sz val="11"/>
        <color theme="1"/>
        <rFont val="Aptos Narrow"/>
        <family val="2"/>
        <scheme val="minor"/>
      </rPr>
      <t xml:space="preserve"> December 2024, Centers for Medicare and Medicaid Services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</si>
</sst>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_);\(&quot;$&quot;#,##0\)"/>
    <numFmt numFmtId="164" formatCode="&quot;$&quot;#,##0"/>
    <numFmt numFmtId="165" formatCode="0.0%"/>
    <numFmt numFmtId="166" formatCode="&quot;$&quot;#,##0.00"/>
  </numFmts>
  <fonts count="21" x14ac:knownFonts="1">
    <font>
      <sz val="11"/>
      <color theme="1"/>
      <name val="Aptos Narrow"/>
      <family val="2"/>
      <scheme val="minor"/>
    </font>
    <font>
      <b/>
      <sz val="11"/>
      <color theme="0"/>
      <name val="Aptos Narrow"/>
      <family val="2"/>
      <scheme val="minor"/>
    </font>
    <font>
      <b/>
      <sz val="11"/>
      <color theme="1"/>
      <name val="Aptos Narrow"/>
      <family val="2"/>
      <scheme val="minor"/>
    </font>
    <font>
      <b/>
      <sz val="11"/>
      <color theme="7" tint="-0.249977111117893"/>
      <name val="Aptos Narrow"/>
      <family val="2"/>
      <scheme val="minor"/>
    </font>
    <font>
      <b/>
      <sz val="11"/>
      <color rgb="FFC00000"/>
      <name val="Aptos Narrow"/>
      <family val="2"/>
      <scheme val="minor"/>
    </font>
    <font>
      <sz val="14"/>
      <color theme="3" tint="0.249977111117893"/>
      <name val="Aptos Black"/>
      <family val="2"/>
    </font>
    <font>
      <sz val="11"/>
      <color rgb="FFC00000"/>
      <name val="Aptos"/>
      <family val="2"/>
    </font>
    <font>
      <sz val="11"/>
      <color rgb="FFC00000"/>
      <name val="Aptos Black"/>
      <family val="2"/>
    </font>
    <font>
      <sz val="11"/>
      <color theme="0"/>
      <name val="Aptos Narrow"/>
      <family val="2"/>
      <scheme val="minor"/>
    </font>
    <font>
      <sz val="14"/>
      <color theme="1"/>
      <name val="Aptos Black"/>
      <family val="2"/>
    </font>
    <font>
      <sz val="14"/>
      <color theme="0"/>
      <name val="Aptos Black"/>
      <family val="2"/>
    </font>
    <font>
      <sz val="18"/>
      <color theme="3" tint="0.249977111117893"/>
      <name val="Aptos Black"/>
      <family val="2"/>
    </font>
    <font>
      <sz val="12"/>
      <color theme="3" tint="0.249977111117893"/>
      <name val="Aptos Black"/>
      <family val="2"/>
    </font>
    <font>
      <sz val="12"/>
      <color theme="1"/>
      <name val="Aptos Narrow"/>
      <family val="2"/>
      <scheme val="minor"/>
    </font>
    <font>
      <sz val="12"/>
      <color theme="1"/>
      <name val="Aptos Black"/>
      <family val="2"/>
    </font>
    <font>
      <sz val="11"/>
      <color theme="1"/>
      <name val="Aptos Narrow"/>
      <family val="2"/>
      <scheme val="minor"/>
    </font>
    <font>
      <u/>
      <sz val="12"/>
      <color rgb="FFC00000"/>
      <name val="Aptos Black"/>
      <family val="2"/>
    </font>
    <font>
      <i/>
      <sz val="11"/>
      <color theme="1"/>
      <name val="Aptos Narrow"/>
      <family val="2"/>
      <scheme val="minor"/>
    </font>
    <font>
      <u/>
      <sz val="11"/>
      <color theme="10"/>
      <name val="Aptos Narrow"/>
      <family val="2"/>
      <scheme val="minor"/>
    </font>
    <font>
      <sz val="11"/>
      <name val="Aptos Narrow"/>
      <family val="2"/>
      <scheme val="minor"/>
    </font>
    <font>
      <b/>
      <sz val="11"/>
      <name val="Aptos Narrow"/>
      <family val="2"/>
      <scheme val="minor"/>
    </font>
  </fonts>
  <fills count="12">
    <fill>
      <patternFill patternType="none"/>
    </fill>
    <fill>
      <patternFill patternType="gray125"/>
    </fill>
    <fill>
      <patternFill patternType="solid">
        <fgColor rgb="FF002060"/>
        <bgColor indexed="64"/>
      </patternFill>
    </fill>
    <fill>
      <patternFill patternType="solid">
        <fgColor rgb="FFFFFFEB"/>
        <bgColor indexed="64"/>
      </patternFill>
    </fill>
    <fill>
      <patternFill patternType="solid">
        <fgColor rgb="FFF0FAEC"/>
        <bgColor indexed="64"/>
      </patternFill>
    </fill>
    <fill>
      <patternFill patternType="solid">
        <fgColor rgb="FFFFE1E1"/>
        <bgColor indexed="64"/>
      </patternFill>
    </fill>
    <fill>
      <patternFill patternType="solid">
        <fgColor theme="0" tint="-4.9989318521683403E-2"/>
        <bgColor indexed="64"/>
      </patternFill>
    </fill>
    <fill>
      <patternFill patternType="solid">
        <fgColor rgb="FFEBF3FB"/>
        <bgColor indexed="64"/>
      </patternFill>
    </fill>
    <fill>
      <patternFill patternType="solid">
        <fgColor theme="0" tint="-0.14999847407452621"/>
        <bgColor indexed="64"/>
      </patternFill>
    </fill>
    <fill>
      <patternFill patternType="solid">
        <fgColor theme="1"/>
        <bgColor indexed="64"/>
      </patternFill>
    </fill>
    <fill>
      <patternFill patternType="solid">
        <fgColor theme="5" tint="0.59999389629810485"/>
        <bgColor indexed="64"/>
      </patternFill>
    </fill>
    <fill>
      <patternFill patternType="solid">
        <fgColor theme="6" tint="0.39997558519241921"/>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style="thin">
        <color auto="1"/>
      </left>
      <right style="thin">
        <color auto="1"/>
      </right>
      <top style="thin">
        <color auto="1"/>
      </top>
      <bottom/>
      <diagonal/>
    </border>
  </borders>
  <cellStyleXfs count="3">
    <xf numFmtId="0" fontId="0" fillId="0" borderId="0"/>
    <xf numFmtId="9" fontId="15" fillId="0" borderId="0" applyFont="0" applyFill="0" applyBorder="0" applyAlignment="0" applyProtection="0"/>
    <xf numFmtId="0" fontId="18" fillId="0" borderId="0" applyNumberFormat="0" applyFill="0" applyBorder="0" applyAlignment="0" applyProtection="0"/>
  </cellStyleXfs>
  <cellXfs count="84">
    <xf numFmtId="0" fontId="0" fillId="0" borderId="0" xfId="0"/>
    <xf numFmtId="0" fontId="2" fillId="0" borderId="0" xfId="0" applyFont="1" applyAlignment="1">
      <alignment horizontal="left"/>
    </xf>
    <xf numFmtId="0" fontId="13" fillId="0" borderId="0" xfId="0" applyFont="1"/>
    <xf numFmtId="0" fontId="0" fillId="0" borderId="0" xfId="0" applyAlignment="1">
      <alignment horizontal="center"/>
    </xf>
    <xf numFmtId="3" fontId="0" fillId="0" borderId="0" xfId="0" applyNumberFormat="1" applyAlignment="1">
      <alignment horizontal="center"/>
    </xf>
    <xf numFmtId="166" fontId="0" fillId="0" borderId="0" xfId="0" applyNumberFormat="1" applyAlignment="1">
      <alignment horizontal="center"/>
    </xf>
    <xf numFmtId="0" fontId="2" fillId="0" borderId="0" xfId="0" applyFont="1" applyAlignment="1">
      <alignment horizontal="center"/>
    </xf>
    <xf numFmtId="0" fontId="2" fillId="0" borderId="0" xfId="0" applyFont="1"/>
    <xf numFmtId="0" fontId="0" fillId="0" borderId="0" xfId="0" applyProtection="1">
      <protection locked="0"/>
    </xf>
    <xf numFmtId="0" fontId="13" fillId="0" borderId="0" xfId="0" applyFont="1" applyProtection="1">
      <protection locked="0"/>
    </xf>
    <xf numFmtId="0" fontId="0" fillId="0" borderId="0" xfId="0" applyAlignment="1" applyProtection="1">
      <alignment horizontal="left"/>
      <protection locked="0"/>
    </xf>
    <xf numFmtId="0" fontId="2" fillId="0" borderId="0" xfId="0" applyFont="1" applyAlignment="1" applyProtection="1">
      <alignment horizontal="left"/>
      <protection locked="0"/>
    </xf>
    <xf numFmtId="0" fontId="2" fillId="0" borderId="0" xfId="0" applyFont="1" applyAlignment="1" applyProtection="1">
      <alignment horizontal="left" wrapText="1"/>
      <protection locked="0"/>
    </xf>
    <xf numFmtId="0" fontId="11" fillId="0" borderId="9" xfId="0" applyFont="1" applyBorder="1" applyAlignment="1">
      <alignment horizontal="centerContinuous" vertical="center"/>
    </xf>
    <xf numFmtId="0" fontId="5" fillId="0" borderId="10" xfId="0" applyFont="1" applyBorder="1" applyAlignment="1">
      <alignment horizontal="centerContinuous" vertical="center"/>
    </xf>
    <xf numFmtId="0" fontId="11" fillId="0" borderId="10" xfId="0" applyFont="1" applyBorder="1" applyAlignment="1">
      <alignment horizontal="centerContinuous" vertical="center"/>
    </xf>
    <xf numFmtId="0" fontId="5" fillId="0" borderId="0" xfId="0" applyFont="1" applyAlignment="1">
      <alignment horizontal="centerContinuous" vertical="center"/>
    </xf>
    <xf numFmtId="0" fontId="5" fillId="0" borderId="0" xfId="0" applyFont="1" applyAlignment="1">
      <alignment horizontal="centerContinuous"/>
    </xf>
    <xf numFmtId="0" fontId="0" fillId="0" borderId="0" xfId="0" applyAlignment="1">
      <alignment horizontal="centerContinuous"/>
    </xf>
    <xf numFmtId="0" fontId="12" fillId="0" borderId="0" xfId="0" applyFont="1" applyAlignment="1">
      <alignment horizontal="centerContinuous" vertical="center"/>
    </xf>
    <xf numFmtId="0" fontId="9" fillId="8" borderId="6" xfId="0" applyFont="1" applyFill="1" applyBorder="1" applyAlignment="1">
      <alignment horizontal="centerContinuous" vertical="center"/>
    </xf>
    <xf numFmtId="0" fontId="9" fillId="8" borderId="7" xfId="0" applyFont="1" applyFill="1" applyBorder="1" applyAlignment="1">
      <alignment horizontal="centerContinuous" vertical="center"/>
    </xf>
    <xf numFmtId="0" fontId="5" fillId="0" borderId="0" xfId="0" applyFont="1" applyAlignment="1">
      <alignment horizontal="center" vertical="center"/>
    </xf>
    <xf numFmtId="0" fontId="10" fillId="9" borderId="6" xfId="0" applyFont="1" applyFill="1" applyBorder="1" applyAlignment="1">
      <alignment horizontal="centerContinuous" vertical="center"/>
    </xf>
    <xf numFmtId="0" fontId="8" fillId="9" borderId="7" xfId="0" applyFont="1" applyFill="1" applyBorder="1" applyAlignment="1">
      <alignment horizontal="centerContinuous"/>
    </xf>
    <xf numFmtId="0" fontId="10" fillId="9" borderId="7" xfId="0" applyFont="1" applyFill="1" applyBorder="1" applyAlignment="1">
      <alignment horizontal="centerContinuous" vertical="center"/>
    </xf>
    <xf numFmtId="0" fontId="10" fillId="9" borderId="8" xfId="0" applyFont="1" applyFill="1" applyBorder="1" applyAlignment="1">
      <alignment horizontal="centerContinuous" vertical="center"/>
    </xf>
    <xf numFmtId="0" fontId="14" fillId="0" borderId="0" xfId="0" applyFont="1" applyAlignment="1">
      <alignment horizontal="centerContinuous" vertical="center"/>
    </xf>
    <xf numFmtId="0" fontId="14" fillId="10" borderId="6" xfId="0" applyFont="1" applyFill="1" applyBorder="1" applyAlignment="1">
      <alignment horizontal="centerContinuous" vertical="center"/>
    </xf>
    <xf numFmtId="0" fontId="14" fillId="10" borderId="7" xfId="0" applyFont="1" applyFill="1" applyBorder="1" applyAlignment="1">
      <alignment horizontal="centerContinuous" vertical="center"/>
    </xf>
    <xf numFmtId="0" fontId="14" fillId="11" borderId="6" xfId="0" applyFont="1" applyFill="1" applyBorder="1" applyAlignment="1">
      <alignment horizontal="centerContinuous" vertical="center"/>
    </xf>
    <xf numFmtId="0" fontId="14" fillId="11" borderId="7" xfId="0" applyFont="1" applyFill="1" applyBorder="1" applyAlignment="1">
      <alignment horizontal="centerContinuous" vertical="center"/>
    </xf>
    <xf numFmtId="0" fontId="14" fillId="0" borderId="2" xfId="0" applyFont="1" applyBorder="1" applyAlignment="1">
      <alignment horizontal="center" vertical="center"/>
    </xf>
    <xf numFmtId="0" fontId="14" fillId="10" borderId="11" xfId="0" applyFont="1" applyFill="1" applyBorder="1" applyAlignment="1">
      <alignment horizontal="centerContinuous" vertical="center"/>
    </xf>
    <xf numFmtId="0" fontId="13" fillId="10" borderId="3" xfId="0" applyFont="1" applyFill="1" applyBorder="1" applyAlignment="1">
      <alignment horizontal="centerContinuous"/>
    </xf>
    <xf numFmtId="0" fontId="14" fillId="10" borderId="3" xfId="0" applyFont="1" applyFill="1" applyBorder="1" applyAlignment="1">
      <alignment horizontal="centerContinuous" vertical="center"/>
    </xf>
    <xf numFmtId="0" fontId="14" fillId="11" borderId="11" xfId="0" applyFont="1" applyFill="1" applyBorder="1" applyAlignment="1">
      <alignment horizontal="centerContinuous" vertical="center"/>
    </xf>
    <xf numFmtId="0" fontId="14" fillId="11" borderId="3" xfId="0" applyFont="1" applyFill="1" applyBorder="1" applyAlignment="1">
      <alignment horizontal="centerContinuous" vertical="center"/>
    </xf>
    <xf numFmtId="0" fontId="14" fillId="11" borderId="4" xfId="0" applyFont="1" applyFill="1" applyBorder="1" applyAlignment="1">
      <alignment horizontal="centerContinuous" vertical="center"/>
    </xf>
    <xf numFmtId="0" fontId="6" fillId="6" borderId="2" xfId="0" applyFont="1" applyFill="1" applyBorder="1" applyAlignment="1">
      <alignment horizontal="center" vertical="center" wrapText="1"/>
    </xf>
    <xf numFmtId="0" fontId="0" fillId="0" borderId="1" xfId="0" applyBorder="1"/>
    <xf numFmtId="0" fontId="1" fillId="2" borderId="1" xfId="0" applyFont="1" applyFill="1" applyBorder="1" applyAlignment="1">
      <alignment horizontal="center" vertical="center"/>
    </xf>
    <xf numFmtId="0" fontId="3" fillId="0" borderId="1" xfId="0" applyFont="1" applyBorder="1" applyAlignment="1">
      <alignment horizontal="left" vertical="center"/>
    </xf>
    <xf numFmtId="3" fontId="0" fillId="7" borderId="1" xfId="0" applyNumberFormat="1" applyFill="1" applyBorder="1" applyAlignment="1">
      <alignment horizontal="center" vertical="center"/>
    </xf>
    <xf numFmtId="164" fontId="0" fillId="4" borderId="1" xfId="0" applyNumberFormat="1" applyFill="1" applyBorder="1" applyAlignment="1">
      <alignment horizontal="center"/>
    </xf>
    <xf numFmtId="5" fontId="0" fillId="3" borderId="1" xfId="0" applyNumberFormat="1" applyFill="1" applyBorder="1" applyAlignment="1">
      <alignment horizontal="center" vertical="center"/>
    </xf>
    <xf numFmtId="164" fontId="4" fillId="5" borderId="1" xfId="0" applyNumberFormat="1" applyFont="1" applyFill="1" applyBorder="1" applyAlignment="1">
      <alignment horizontal="center" vertical="center"/>
    </xf>
    <xf numFmtId="9" fontId="4" fillId="5" borderId="1" xfId="0" applyNumberFormat="1" applyFont="1" applyFill="1" applyBorder="1" applyAlignment="1">
      <alignment horizontal="center" vertical="center"/>
    </xf>
    <xf numFmtId="164" fontId="0" fillId="3" borderId="1" xfId="0" applyNumberFormat="1" applyFill="1" applyBorder="1" applyAlignment="1">
      <alignment horizontal="center"/>
    </xf>
    <xf numFmtId="0" fontId="3" fillId="0" borderId="1" xfId="0" applyFont="1" applyBorder="1" applyAlignment="1">
      <alignment wrapText="1"/>
    </xf>
    <xf numFmtId="0" fontId="3" fillId="6" borderId="1" xfId="0" applyFont="1" applyFill="1" applyBorder="1" applyAlignment="1">
      <alignment wrapText="1"/>
    </xf>
    <xf numFmtId="3" fontId="0" fillId="6" borderId="1" xfId="0" applyNumberFormat="1" applyFill="1" applyBorder="1" applyAlignment="1">
      <alignment horizontal="center" vertical="center"/>
    </xf>
    <xf numFmtId="164" fontId="0" fillId="6" borderId="1" xfId="0" applyNumberFormat="1" applyFill="1" applyBorder="1" applyAlignment="1">
      <alignment horizontal="center"/>
    </xf>
    <xf numFmtId="9" fontId="0" fillId="6" borderId="1" xfId="0" applyNumberFormat="1" applyFill="1" applyBorder="1" applyAlignment="1">
      <alignment horizontal="center"/>
    </xf>
    <xf numFmtId="0" fontId="2" fillId="0" borderId="1" xfId="0" applyFont="1" applyBorder="1" applyAlignment="1">
      <alignment horizontal="right"/>
    </xf>
    <xf numFmtId="0" fontId="0" fillId="7" borderId="1" xfId="0" applyFill="1" applyBorder="1" applyAlignment="1">
      <alignment horizontal="center" vertical="center"/>
    </xf>
    <xf numFmtId="0" fontId="0" fillId="6" borderId="1" xfId="0" applyFill="1" applyBorder="1" applyAlignment="1">
      <alignment horizontal="center" vertical="center"/>
    </xf>
    <xf numFmtId="5" fontId="0" fillId="6" borderId="1" xfId="0" applyNumberFormat="1" applyFill="1" applyBorder="1" applyAlignment="1">
      <alignment horizontal="center" vertical="center"/>
    </xf>
    <xf numFmtId="0" fontId="4" fillId="6" borderId="1" xfId="0" applyFont="1" applyFill="1" applyBorder="1" applyAlignment="1">
      <alignment horizontal="center" vertical="center"/>
    </xf>
    <xf numFmtId="9" fontId="4" fillId="6" borderId="1" xfId="0" applyNumberFormat="1" applyFont="1" applyFill="1" applyBorder="1" applyAlignment="1">
      <alignment horizontal="center" vertical="center"/>
    </xf>
    <xf numFmtId="164" fontId="4" fillId="6" borderId="1" xfId="0" applyNumberFormat="1" applyFont="1" applyFill="1" applyBorder="1" applyAlignment="1">
      <alignment horizontal="center" vertical="center"/>
    </xf>
    <xf numFmtId="0" fontId="2" fillId="0" borderId="1" xfId="0" applyFont="1" applyBorder="1" applyAlignment="1">
      <alignment horizontal="right" wrapText="1"/>
    </xf>
    <xf numFmtId="0" fontId="3" fillId="0" borderId="1" xfId="0" applyFont="1" applyBorder="1"/>
    <xf numFmtId="0" fontId="0" fillId="0" borderId="0" xfId="0" applyAlignment="1">
      <alignment horizontal="center" vertical="center"/>
    </xf>
    <xf numFmtId="165" fontId="0" fillId="0" borderId="0" xfId="1" applyNumberFormat="1" applyFont="1" applyProtection="1"/>
    <xf numFmtId="0" fontId="16" fillId="0" borderId="0" xfId="0" applyFont="1" applyAlignment="1">
      <alignment horizontal="left" vertical="top"/>
    </xf>
    <xf numFmtId="0" fontId="7" fillId="0" borderId="0" xfId="0" applyFont="1" applyAlignment="1">
      <alignment horizontal="center" vertical="center"/>
    </xf>
    <xf numFmtId="0" fontId="0" fillId="0" borderId="0" xfId="0" applyAlignment="1">
      <alignment horizontal="left"/>
    </xf>
    <xf numFmtId="0" fontId="11" fillId="0" borderId="0" xfId="0" applyFont="1" applyAlignment="1">
      <alignment horizontal="centerContinuous" vertical="center"/>
    </xf>
    <xf numFmtId="0" fontId="1" fillId="2" borderId="1" xfId="0" applyFont="1" applyFill="1" applyBorder="1" applyAlignment="1">
      <alignment horizontal="center" vertical="center" wrapText="1"/>
    </xf>
    <xf numFmtId="166" fontId="0" fillId="7" borderId="1" xfId="0" applyNumberFormat="1" applyFill="1" applyBorder="1" applyAlignment="1">
      <alignment horizontal="center" vertical="center"/>
    </xf>
    <xf numFmtId="0" fontId="0" fillId="0" borderId="0" xfId="0" applyAlignment="1">
      <alignment horizontal="left" indent="1"/>
    </xf>
    <xf numFmtId="0" fontId="19" fillId="0" borderId="0" xfId="0" applyFont="1" applyAlignment="1">
      <alignment horizontal="left" indent="1"/>
    </xf>
    <xf numFmtId="0" fontId="0" fillId="0" borderId="0" xfId="0" applyAlignment="1">
      <alignment horizontal="right"/>
    </xf>
    <xf numFmtId="0" fontId="18" fillId="0" borderId="0" xfId="2" applyAlignment="1" applyProtection="1">
      <alignment horizontal="left" indent="1"/>
    </xf>
    <xf numFmtId="0" fontId="2" fillId="10" borderId="12" xfId="0" applyFont="1" applyFill="1" applyBorder="1" applyAlignment="1">
      <alignment horizontal="center" vertical="center" wrapText="1"/>
    </xf>
    <xf numFmtId="0" fontId="2" fillId="10" borderId="5" xfId="0" applyFont="1" applyFill="1" applyBorder="1" applyAlignment="1">
      <alignment horizontal="center" vertical="center" wrapText="1"/>
    </xf>
    <xf numFmtId="0" fontId="0" fillId="6" borderId="3" xfId="0" applyFill="1" applyBorder="1" applyAlignment="1">
      <alignment horizontal="center"/>
    </xf>
    <xf numFmtId="0" fontId="0" fillId="6" borderId="4" xfId="0" applyFill="1" applyBorder="1" applyAlignment="1">
      <alignment horizontal="center"/>
    </xf>
    <xf numFmtId="0" fontId="2" fillId="11" borderId="12" xfId="0" applyFont="1" applyFill="1" applyBorder="1" applyAlignment="1">
      <alignment horizontal="center" vertical="center" wrapText="1"/>
    </xf>
    <xf numFmtId="0" fontId="2" fillId="11" borderId="5" xfId="0" applyFont="1" applyFill="1" applyBorder="1" applyAlignment="1">
      <alignment horizontal="center" vertical="center" wrapText="1"/>
    </xf>
    <xf numFmtId="0" fontId="10" fillId="9" borderId="1" xfId="0" applyFont="1" applyFill="1" applyBorder="1" applyAlignment="1">
      <alignment horizontal="center" vertical="center"/>
    </xf>
    <xf numFmtId="0" fontId="14" fillId="10" borderId="1" xfId="0" applyFont="1" applyFill="1" applyBorder="1" applyAlignment="1">
      <alignment horizontal="center"/>
    </xf>
    <xf numFmtId="0" fontId="14" fillId="11" borderId="1" xfId="0" applyFont="1" applyFill="1" applyBorder="1" applyAlignment="1">
      <alignment horizontal="center" vertical="center"/>
    </xf>
  </cellXfs>
  <cellStyles count="3">
    <cellStyle name="Hyperlink" xfId="2" builtinId="8"/>
    <cellStyle name="Normal" xfId="0" builtinId="0"/>
    <cellStyle name="Percent" xfId="1" builtinId="5"/>
  </cellStyles>
  <dxfs count="0"/>
  <tableStyles count="0" defaultTableStyle="TableStyleMedium2" defaultPivotStyle="PivotStyleLight16"/>
  <colors>
    <mruColors>
      <color rgb="FFFFFFEB"/>
      <color rgb="FFFFFFFF"/>
      <color rgb="FFEBF3FB"/>
      <color rgb="FFFFE1E1"/>
      <color rgb="FFF0FAE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hyperlink" Target="https://data.cms.gov/provider-summary-by-type-of-service/medicare-physician-other-practitioners/medicare-physician-other-practitioners-by-provide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BA47BE-EDAC-4C20-894F-F573BBF092FC}">
  <dimension ref="A1:T39"/>
  <sheetViews>
    <sheetView tabSelected="1" workbookViewId="0"/>
  </sheetViews>
  <sheetFormatPr defaultRowHeight="15" x14ac:dyDescent="0.25"/>
  <cols>
    <col min="1" max="1" width="29.42578125" customWidth="1"/>
    <col min="2" max="3" width="11.140625" customWidth="1"/>
    <col min="4" max="4" width="10.42578125" customWidth="1"/>
    <col min="5" max="7" width="11.140625" customWidth="1"/>
    <col min="8" max="8" width="10.85546875" customWidth="1"/>
    <col min="9" max="9" width="11.28515625" customWidth="1"/>
    <col min="10" max="18" width="11.140625" customWidth="1"/>
    <col min="19" max="19" width="11.28515625" customWidth="1"/>
  </cols>
  <sheetData>
    <row r="1" spans="1:20" ht="20.100000000000001" customHeight="1" x14ac:dyDescent="0.25">
      <c r="A1" s="13" t="s">
        <v>29</v>
      </c>
      <c r="B1" s="14"/>
      <c r="C1" s="14"/>
      <c r="D1" s="14"/>
      <c r="E1" s="14"/>
      <c r="F1" s="14"/>
      <c r="G1" s="14"/>
      <c r="H1" s="14"/>
      <c r="I1" s="15"/>
      <c r="J1" s="14"/>
      <c r="K1" s="14"/>
      <c r="L1" s="14"/>
      <c r="M1" s="14"/>
      <c r="N1" s="14"/>
      <c r="O1" s="14"/>
      <c r="P1" s="14"/>
      <c r="Q1" s="14"/>
      <c r="R1" s="14"/>
      <c r="S1" s="16"/>
      <c r="T1" s="8"/>
    </row>
    <row r="2" spans="1:20" ht="20.100000000000001" customHeight="1" x14ac:dyDescent="0.3">
      <c r="A2" s="17" t="s">
        <v>20</v>
      </c>
      <c r="B2" s="18"/>
      <c r="C2" s="18"/>
      <c r="D2" s="18"/>
      <c r="E2" s="18"/>
      <c r="F2" s="18"/>
      <c r="G2" s="18"/>
      <c r="H2" s="18"/>
      <c r="I2" s="18"/>
      <c r="J2" s="18"/>
      <c r="K2" s="18"/>
      <c r="L2" s="18"/>
      <c r="M2" s="18"/>
      <c r="N2" s="18"/>
      <c r="O2" s="18"/>
      <c r="P2" s="18"/>
      <c r="Q2" s="18"/>
      <c r="R2" s="18"/>
      <c r="S2" s="18"/>
      <c r="T2" s="8"/>
    </row>
    <row r="3" spans="1:20" s="2" customFormat="1" ht="20.100000000000001" customHeight="1" x14ac:dyDescent="0.25">
      <c r="A3" s="19" t="s">
        <v>23</v>
      </c>
      <c r="B3" s="19"/>
      <c r="C3" s="19"/>
      <c r="D3" s="19"/>
      <c r="E3" s="19"/>
      <c r="F3" s="19"/>
      <c r="G3" s="19"/>
      <c r="H3" s="19"/>
      <c r="I3" s="19"/>
      <c r="J3" s="19"/>
      <c r="K3" s="19"/>
      <c r="L3" s="19"/>
      <c r="M3" s="19"/>
      <c r="N3" s="19"/>
      <c r="O3" s="19"/>
      <c r="P3" s="19"/>
      <c r="Q3" s="19"/>
      <c r="R3" s="19"/>
      <c r="S3" s="19"/>
      <c r="T3" s="9"/>
    </row>
    <row r="4" spans="1:20" ht="20.100000000000001" customHeight="1" x14ac:dyDescent="0.25">
      <c r="A4" s="16"/>
      <c r="B4" s="16"/>
      <c r="C4" s="16"/>
      <c r="D4" s="16"/>
      <c r="E4" s="16"/>
      <c r="F4" s="16"/>
      <c r="G4" s="16"/>
      <c r="H4" s="16"/>
      <c r="I4" s="16"/>
      <c r="J4" s="16"/>
      <c r="K4" s="16"/>
      <c r="L4" s="16"/>
      <c r="M4" s="16"/>
      <c r="N4" s="16"/>
      <c r="O4" s="16"/>
      <c r="P4" s="16"/>
      <c r="Q4" s="16"/>
      <c r="R4" s="16"/>
      <c r="S4" s="16"/>
      <c r="T4" s="8"/>
    </row>
    <row r="5" spans="1:20" ht="20.100000000000001" customHeight="1" x14ac:dyDescent="0.25">
      <c r="A5" s="16"/>
      <c r="B5" s="16"/>
      <c r="C5" s="20" t="s">
        <v>21</v>
      </c>
      <c r="D5" s="21"/>
      <c r="E5" s="21"/>
      <c r="F5" s="21"/>
      <c r="G5" s="21"/>
      <c r="H5" s="21"/>
      <c r="I5" s="21"/>
      <c r="J5" s="21"/>
      <c r="K5" s="22"/>
      <c r="L5" s="23" t="s">
        <v>22</v>
      </c>
      <c r="M5" s="24"/>
      <c r="N5" s="25"/>
      <c r="O5" s="25"/>
      <c r="P5" s="25"/>
      <c r="Q5" s="25"/>
      <c r="R5" s="25"/>
      <c r="S5" s="26"/>
      <c r="T5" s="8"/>
    </row>
    <row r="6" spans="1:20" s="2" customFormat="1" ht="20.100000000000001" customHeight="1" x14ac:dyDescent="0.25">
      <c r="A6" s="27"/>
      <c r="B6" s="27"/>
      <c r="C6" s="28" t="s">
        <v>17</v>
      </c>
      <c r="D6" s="29"/>
      <c r="E6" s="29"/>
      <c r="F6" s="29"/>
      <c r="G6" s="30" t="s">
        <v>18</v>
      </c>
      <c r="H6" s="31"/>
      <c r="I6" s="31"/>
      <c r="J6" s="31"/>
      <c r="K6" s="32"/>
      <c r="L6" s="33" t="s">
        <v>17</v>
      </c>
      <c r="M6" s="34"/>
      <c r="N6" s="34"/>
      <c r="O6" s="35"/>
      <c r="P6" s="36" t="s">
        <v>18</v>
      </c>
      <c r="Q6" s="37"/>
      <c r="R6" s="37"/>
      <c r="S6" s="38"/>
      <c r="T6" s="9"/>
    </row>
    <row r="7" spans="1:20" ht="26.45" customHeight="1" x14ac:dyDescent="0.25">
      <c r="A7" s="77"/>
      <c r="B7" s="78"/>
      <c r="C7" s="75" t="s">
        <v>26</v>
      </c>
      <c r="D7" s="75" t="s">
        <v>27</v>
      </c>
      <c r="E7" s="75" t="s">
        <v>30</v>
      </c>
      <c r="F7" s="75" t="s">
        <v>31</v>
      </c>
      <c r="G7" s="79" t="s">
        <v>26</v>
      </c>
      <c r="H7" s="79" t="s">
        <v>27</v>
      </c>
      <c r="I7" s="79" t="s">
        <v>30</v>
      </c>
      <c r="J7" s="79" t="s">
        <v>31</v>
      </c>
      <c r="K7" s="39"/>
      <c r="L7" s="75" t="s">
        <v>28</v>
      </c>
      <c r="M7" s="75" t="s">
        <v>27</v>
      </c>
      <c r="N7" s="75" t="s">
        <v>30</v>
      </c>
      <c r="O7" s="75" t="s">
        <v>31</v>
      </c>
      <c r="P7" s="79" t="s">
        <v>26</v>
      </c>
      <c r="Q7" s="79" t="s">
        <v>27</v>
      </c>
      <c r="R7" s="79" t="s">
        <v>30</v>
      </c>
      <c r="S7" s="79" t="s">
        <v>31</v>
      </c>
      <c r="T7" s="8"/>
    </row>
    <row r="8" spans="1:20" ht="45" customHeight="1" x14ac:dyDescent="0.25">
      <c r="A8" s="40"/>
      <c r="B8" s="41" t="s">
        <v>16</v>
      </c>
      <c r="C8" s="76"/>
      <c r="D8" s="76"/>
      <c r="E8" s="76"/>
      <c r="F8" s="76"/>
      <c r="G8" s="80"/>
      <c r="H8" s="80"/>
      <c r="I8" s="80"/>
      <c r="J8" s="80"/>
      <c r="K8" s="41" t="s">
        <v>16</v>
      </c>
      <c r="L8" s="76"/>
      <c r="M8" s="76"/>
      <c r="N8" s="76"/>
      <c r="O8" s="76"/>
      <c r="P8" s="80"/>
      <c r="Q8" s="80"/>
      <c r="R8" s="80"/>
      <c r="S8" s="80"/>
      <c r="T8" s="8"/>
    </row>
    <row r="9" spans="1:20" x14ac:dyDescent="0.25">
      <c r="A9" s="42" t="s">
        <v>0</v>
      </c>
      <c r="B9" s="43">
        <v>5023</v>
      </c>
      <c r="C9" s="44">
        <v>795</v>
      </c>
      <c r="D9" s="45">
        <v>1845</v>
      </c>
      <c r="E9" s="46">
        <f>C9-D9</f>
        <v>-1050</v>
      </c>
      <c r="F9" s="47">
        <f>+(C9-D9)/D9</f>
        <v>-0.56910569105691056</v>
      </c>
      <c r="G9" s="44">
        <v>447</v>
      </c>
      <c r="H9" s="45">
        <v>959</v>
      </c>
      <c r="I9" s="46">
        <f>G9-H9</f>
        <v>-512</v>
      </c>
      <c r="J9" s="47">
        <f>+(G9-H9)/H9</f>
        <v>-0.53388946819603755</v>
      </c>
      <c r="K9" s="43">
        <v>5000</v>
      </c>
      <c r="L9" s="44">
        <v>1147</v>
      </c>
      <c r="M9" s="48">
        <v>2673</v>
      </c>
      <c r="N9" s="46">
        <f>L9-M9</f>
        <v>-1526</v>
      </c>
      <c r="O9" s="47">
        <f>+(L9-M9)/M9</f>
        <v>-0.57089412644968196</v>
      </c>
      <c r="P9" s="44">
        <v>625</v>
      </c>
      <c r="Q9" s="48">
        <v>1340</v>
      </c>
      <c r="R9" s="46">
        <f>P9-Q9</f>
        <v>-715</v>
      </c>
      <c r="S9" s="47">
        <f>+(P9-Q9)/Q9</f>
        <v>-0.53358208955223885</v>
      </c>
      <c r="T9" s="8"/>
    </row>
    <row r="10" spans="1:20" ht="28.9" customHeight="1" x14ac:dyDescent="0.25">
      <c r="A10" s="49" t="s">
        <v>32</v>
      </c>
      <c r="B10" s="50"/>
      <c r="C10" s="50"/>
      <c r="D10" s="50"/>
      <c r="E10" s="50"/>
      <c r="F10" s="50"/>
      <c r="G10" s="50"/>
      <c r="H10" s="50"/>
      <c r="I10" s="50"/>
      <c r="J10" s="50"/>
      <c r="K10" s="51"/>
      <c r="L10" s="52"/>
      <c r="M10" s="52"/>
      <c r="N10" s="52"/>
      <c r="O10" s="53"/>
      <c r="P10" s="52"/>
      <c r="Q10" s="52"/>
      <c r="R10" s="52"/>
      <c r="S10" s="53"/>
      <c r="T10" s="8"/>
    </row>
    <row r="11" spans="1:20" x14ac:dyDescent="0.25">
      <c r="A11" s="54" t="s">
        <v>1</v>
      </c>
      <c r="B11" s="43">
        <v>4673</v>
      </c>
      <c r="C11" s="44">
        <v>785</v>
      </c>
      <c r="D11" s="45">
        <v>1906</v>
      </c>
      <c r="E11" s="46">
        <f>C11-D11</f>
        <v>-1121</v>
      </c>
      <c r="F11" s="47">
        <f>+(C11-D11)/D11</f>
        <v>-0.58814270724029383</v>
      </c>
      <c r="G11" s="44">
        <v>447</v>
      </c>
      <c r="H11" s="45">
        <v>998</v>
      </c>
      <c r="I11" s="46">
        <f>G11-H11</f>
        <v>-551</v>
      </c>
      <c r="J11" s="47">
        <f>+(G11-H11)/H11</f>
        <v>-0.55210420841683372</v>
      </c>
      <c r="K11" s="43">
        <v>4650</v>
      </c>
      <c r="L11" s="44">
        <v>1145</v>
      </c>
      <c r="M11" s="48">
        <v>2777</v>
      </c>
      <c r="N11" s="46">
        <f>L11-M11</f>
        <v>-1632</v>
      </c>
      <c r="O11" s="47">
        <f>+(L11-M11)/M11</f>
        <v>-0.58768455167446887</v>
      </c>
      <c r="P11" s="44">
        <v>629</v>
      </c>
      <c r="Q11" s="48">
        <v>1409</v>
      </c>
      <c r="R11" s="46">
        <f>P11-Q11</f>
        <v>-780</v>
      </c>
      <c r="S11" s="47">
        <f>+(P11-Q11)/Q11</f>
        <v>-0.55358410220014198</v>
      </c>
      <c r="T11" s="8"/>
    </row>
    <row r="12" spans="1:20" x14ac:dyDescent="0.25">
      <c r="A12" s="54" t="s">
        <v>2</v>
      </c>
      <c r="B12" s="55">
        <v>350</v>
      </c>
      <c r="C12" s="44">
        <v>930</v>
      </c>
      <c r="D12" s="45">
        <v>1031</v>
      </c>
      <c r="E12" s="46">
        <f>C12-D12</f>
        <v>-101</v>
      </c>
      <c r="F12" s="47">
        <f>+(C12-D12)/D12</f>
        <v>-9.7963142580019397E-2</v>
      </c>
      <c r="G12" s="44">
        <v>413</v>
      </c>
      <c r="H12" s="45">
        <v>592</v>
      </c>
      <c r="I12" s="46">
        <f>G12-H12</f>
        <v>-179</v>
      </c>
      <c r="J12" s="47">
        <f>+(G12-H12)/H12</f>
        <v>-0.30236486486486486</v>
      </c>
      <c r="K12" s="43">
        <v>350</v>
      </c>
      <c r="L12" s="44">
        <v>1175</v>
      </c>
      <c r="M12" s="48">
        <v>1299</v>
      </c>
      <c r="N12" s="46">
        <f>L12-M12</f>
        <v>-124</v>
      </c>
      <c r="O12" s="47">
        <f>+(L12-M12)/M12</f>
        <v>-9.5458044649730567E-2</v>
      </c>
      <c r="P12" s="44">
        <v>565</v>
      </c>
      <c r="Q12" s="48">
        <v>798</v>
      </c>
      <c r="R12" s="46">
        <f>P12-Q12</f>
        <v>-233</v>
      </c>
      <c r="S12" s="47">
        <f>+(P12-Q12)/Q12</f>
        <v>-0.29197994987468673</v>
      </c>
      <c r="T12" s="8"/>
    </row>
    <row r="13" spans="1:20" ht="32.25" customHeight="1" x14ac:dyDescent="0.25">
      <c r="A13" s="49" t="s">
        <v>24</v>
      </c>
      <c r="B13" s="56"/>
      <c r="C13" s="52"/>
      <c r="D13" s="57"/>
      <c r="E13" s="58"/>
      <c r="F13" s="59"/>
      <c r="G13" s="52"/>
      <c r="H13" s="57"/>
      <c r="I13" s="58"/>
      <c r="J13" s="59"/>
      <c r="K13" s="51"/>
      <c r="L13" s="52"/>
      <c r="M13" s="52"/>
      <c r="N13" s="52"/>
      <c r="O13" s="53"/>
      <c r="P13" s="52"/>
      <c r="Q13" s="52"/>
      <c r="R13" s="52"/>
      <c r="S13" s="53"/>
      <c r="T13" s="8"/>
    </row>
    <row r="14" spans="1:20" x14ac:dyDescent="0.25">
      <c r="A14" s="54" t="s">
        <v>3</v>
      </c>
      <c r="B14" s="43">
        <v>2123</v>
      </c>
      <c r="C14" s="44">
        <v>940</v>
      </c>
      <c r="D14" s="45">
        <v>2457</v>
      </c>
      <c r="E14" s="46">
        <f>C14-D14</f>
        <v>-1517</v>
      </c>
      <c r="F14" s="47">
        <f>+(C14-D14)/D14</f>
        <v>-0.61741961741961737</v>
      </c>
      <c r="G14" s="44">
        <v>511</v>
      </c>
      <c r="H14" s="45">
        <v>1366</v>
      </c>
      <c r="I14" s="46">
        <f>G14-H14</f>
        <v>-855</v>
      </c>
      <c r="J14" s="47">
        <f>+(G14-H14)/H14</f>
        <v>-0.62591508052708633</v>
      </c>
      <c r="K14" s="43">
        <v>2101</v>
      </c>
      <c r="L14" s="44">
        <v>1425</v>
      </c>
      <c r="M14" s="48">
        <v>3652</v>
      </c>
      <c r="N14" s="46">
        <f>L14-M14</f>
        <v>-2227</v>
      </c>
      <c r="O14" s="47">
        <f>+(L14-M14)/M14</f>
        <v>-0.60980284775465499</v>
      </c>
      <c r="P14" s="44">
        <v>754</v>
      </c>
      <c r="Q14" s="48">
        <v>1980</v>
      </c>
      <c r="R14" s="46">
        <f>P14-Q14</f>
        <v>-1226</v>
      </c>
      <c r="S14" s="47">
        <f>+(P14-Q14)/Q14</f>
        <v>-0.61919191919191918</v>
      </c>
      <c r="T14" s="8"/>
    </row>
    <row r="15" spans="1:20" x14ac:dyDescent="0.25">
      <c r="A15" s="54" t="s">
        <v>4</v>
      </c>
      <c r="B15" s="43">
        <v>1416</v>
      </c>
      <c r="C15" s="44">
        <v>709</v>
      </c>
      <c r="D15" s="45">
        <v>1771</v>
      </c>
      <c r="E15" s="46">
        <f>C15-D15</f>
        <v>-1062</v>
      </c>
      <c r="F15" s="47">
        <f>+(C15-D15)/D15</f>
        <v>-0.59966120835686054</v>
      </c>
      <c r="G15" s="44">
        <v>446</v>
      </c>
      <c r="H15" s="45">
        <v>961</v>
      </c>
      <c r="I15" s="46">
        <f>G15-H15</f>
        <v>-515</v>
      </c>
      <c r="J15" s="47">
        <f>+(G15-H15)/H15</f>
        <v>-0.5359001040582726</v>
      </c>
      <c r="K15" s="43">
        <v>1416</v>
      </c>
      <c r="L15" s="44">
        <v>1021</v>
      </c>
      <c r="M15" s="48">
        <v>2554</v>
      </c>
      <c r="N15" s="46">
        <f>L15-M15</f>
        <v>-1533</v>
      </c>
      <c r="O15" s="47">
        <f>+(L15-M15)/M15</f>
        <v>-0.60023492560689118</v>
      </c>
      <c r="P15" s="44">
        <v>641</v>
      </c>
      <c r="Q15" s="48">
        <v>1379</v>
      </c>
      <c r="R15" s="46">
        <f>P15-Q15</f>
        <v>-738</v>
      </c>
      <c r="S15" s="47">
        <f>+(P15-Q15)/Q15</f>
        <v>-0.53517041334300219</v>
      </c>
      <c r="T15" s="8"/>
    </row>
    <row r="16" spans="1:20" x14ac:dyDescent="0.25">
      <c r="A16" s="54" t="s">
        <v>5</v>
      </c>
      <c r="B16" s="55">
        <v>884</v>
      </c>
      <c r="C16" s="44">
        <v>753</v>
      </c>
      <c r="D16" s="45">
        <v>1258</v>
      </c>
      <c r="E16" s="46">
        <f>C16-D16</f>
        <v>-505</v>
      </c>
      <c r="F16" s="47">
        <f>+(C16-D16)/D16</f>
        <v>-0.40143084260731321</v>
      </c>
      <c r="G16" s="44">
        <v>406</v>
      </c>
      <c r="H16" s="45">
        <v>731</v>
      </c>
      <c r="I16" s="46">
        <f>G16-H16</f>
        <v>-325</v>
      </c>
      <c r="J16" s="47">
        <f>+(G16-H16)/H16</f>
        <v>-0.44459644322845415</v>
      </c>
      <c r="K16" s="43">
        <v>884</v>
      </c>
      <c r="L16" s="44">
        <v>992</v>
      </c>
      <c r="M16" s="48">
        <v>1711</v>
      </c>
      <c r="N16" s="46">
        <f>L16-M16</f>
        <v>-719</v>
      </c>
      <c r="O16" s="47">
        <f>+(L16-M16)/M16</f>
        <v>-0.4202220923436587</v>
      </c>
      <c r="P16" s="44">
        <v>531</v>
      </c>
      <c r="Q16" s="48">
        <v>1032</v>
      </c>
      <c r="R16" s="46">
        <f>P16-Q16</f>
        <v>-501</v>
      </c>
      <c r="S16" s="47">
        <f>+(P16-Q16)/Q16</f>
        <v>-0.48546511627906974</v>
      </c>
      <c r="T16" s="8"/>
    </row>
    <row r="17" spans="1:20" x14ac:dyDescent="0.25">
      <c r="A17" s="54" t="s">
        <v>6</v>
      </c>
      <c r="B17" s="55">
        <v>600</v>
      </c>
      <c r="C17" s="44">
        <v>549</v>
      </c>
      <c r="D17" s="45">
        <v>719</v>
      </c>
      <c r="E17" s="46">
        <f>C17-D17</f>
        <v>-170</v>
      </c>
      <c r="F17" s="47">
        <f>+(C17-D17)/D17</f>
        <v>-0.23643949930458971</v>
      </c>
      <c r="G17" s="44">
        <v>367</v>
      </c>
      <c r="H17" s="45">
        <v>473</v>
      </c>
      <c r="I17" s="46">
        <f>G17-H17</f>
        <v>-106</v>
      </c>
      <c r="J17" s="47">
        <f>+(G17-H17)/H17</f>
        <v>-0.22410147991543342</v>
      </c>
      <c r="K17" s="43">
        <v>600</v>
      </c>
      <c r="L17" s="44">
        <v>699</v>
      </c>
      <c r="M17" s="48">
        <v>946</v>
      </c>
      <c r="N17" s="46">
        <f>L17-M17</f>
        <v>-247</v>
      </c>
      <c r="O17" s="47">
        <f>+(L17-M17)/M17</f>
        <v>-0.26109936575052856</v>
      </c>
      <c r="P17" s="44">
        <v>466</v>
      </c>
      <c r="Q17" s="48">
        <v>608</v>
      </c>
      <c r="R17" s="46">
        <f>P17-Q17</f>
        <v>-142</v>
      </c>
      <c r="S17" s="47">
        <f>+(P17-Q17)/Q17</f>
        <v>-0.23355263157894737</v>
      </c>
      <c r="T17" s="8"/>
    </row>
    <row r="18" spans="1:20" ht="28.9" customHeight="1" x14ac:dyDescent="0.25">
      <c r="A18" s="49" t="s">
        <v>7</v>
      </c>
      <c r="B18" s="56"/>
      <c r="C18" s="52"/>
      <c r="D18" s="57"/>
      <c r="E18" s="60"/>
      <c r="F18" s="59"/>
      <c r="G18" s="52"/>
      <c r="H18" s="57"/>
      <c r="I18" s="60"/>
      <c r="J18" s="59"/>
      <c r="K18" s="51"/>
      <c r="L18" s="52"/>
      <c r="M18" s="52"/>
      <c r="N18" s="52"/>
      <c r="O18" s="53"/>
      <c r="P18" s="52"/>
      <c r="Q18" s="52"/>
      <c r="R18" s="52"/>
      <c r="S18" s="53"/>
      <c r="T18" s="8"/>
    </row>
    <row r="19" spans="1:20" x14ac:dyDescent="0.25">
      <c r="A19" s="54" t="s">
        <v>8</v>
      </c>
      <c r="B19" s="43">
        <v>1482</v>
      </c>
      <c r="C19" s="44">
        <v>818</v>
      </c>
      <c r="D19" s="45">
        <v>1784</v>
      </c>
      <c r="E19" s="46">
        <f>C19-D19</f>
        <v>-966</v>
      </c>
      <c r="F19" s="47">
        <f>+(C19-D19)/D19</f>
        <v>-0.54147982062780264</v>
      </c>
      <c r="G19" s="44">
        <v>465</v>
      </c>
      <c r="H19" s="45">
        <v>830</v>
      </c>
      <c r="I19" s="46">
        <f>G19-H19</f>
        <v>-365</v>
      </c>
      <c r="J19" s="47">
        <f>+(G19-H19)/H19</f>
        <v>-0.43975903614457829</v>
      </c>
      <c r="K19" s="43">
        <v>1478</v>
      </c>
      <c r="L19" s="44">
        <v>1139</v>
      </c>
      <c r="M19" s="48">
        <v>2438</v>
      </c>
      <c r="N19" s="46">
        <f>L19-M19</f>
        <v>-1299</v>
      </c>
      <c r="O19" s="47">
        <f>+(L19-M19)/M19</f>
        <v>-0.53281378178835115</v>
      </c>
      <c r="P19" s="44">
        <v>652</v>
      </c>
      <c r="Q19" s="48">
        <v>1141</v>
      </c>
      <c r="R19" s="46">
        <f>P19-Q19</f>
        <v>-489</v>
      </c>
      <c r="S19" s="47">
        <f>+(P19-Q19)/Q19</f>
        <v>-0.42857142857142855</v>
      </c>
      <c r="T19" s="8"/>
    </row>
    <row r="20" spans="1:20" x14ac:dyDescent="0.25">
      <c r="A20" s="61" t="s">
        <v>19</v>
      </c>
      <c r="B20" s="55">
        <v>950</v>
      </c>
      <c r="C20" s="44">
        <v>640</v>
      </c>
      <c r="D20" s="45">
        <v>1413</v>
      </c>
      <c r="E20" s="46">
        <f>C20-D20</f>
        <v>-773</v>
      </c>
      <c r="F20" s="47">
        <f>+(C20-D20)/D20</f>
        <v>-0.54706298655343244</v>
      </c>
      <c r="G20" s="44">
        <v>364</v>
      </c>
      <c r="H20" s="45">
        <v>512</v>
      </c>
      <c r="I20" s="46">
        <f>G20-H20</f>
        <v>-148</v>
      </c>
      <c r="J20" s="47">
        <f>+(G20-H20)/H20</f>
        <v>-0.2890625</v>
      </c>
      <c r="K20" s="43">
        <v>932</v>
      </c>
      <c r="L20" s="44">
        <v>801</v>
      </c>
      <c r="M20" s="48">
        <v>1788</v>
      </c>
      <c r="N20" s="46">
        <f>L20-M20</f>
        <v>-987</v>
      </c>
      <c r="O20" s="47">
        <f>+(L20-M20)/M20</f>
        <v>-0.55201342281879195</v>
      </c>
      <c r="P20" s="44">
        <v>461</v>
      </c>
      <c r="Q20" s="48">
        <v>610</v>
      </c>
      <c r="R20" s="46">
        <f>P20-Q20</f>
        <v>-149</v>
      </c>
      <c r="S20" s="47">
        <f>+(P20-Q20)/Q20</f>
        <v>-0.2442622950819672</v>
      </c>
      <c r="T20" s="8"/>
    </row>
    <row r="21" spans="1:20" x14ac:dyDescent="0.25">
      <c r="A21" s="54" t="s">
        <v>9</v>
      </c>
      <c r="B21" s="43">
        <v>2591</v>
      </c>
      <c r="C21" s="44">
        <v>839</v>
      </c>
      <c r="D21" s="45">
        <v>2039</v>
      </c>
      <c r="E21" s="46">
        <f>C21-D21</f>
        <v>-1200</v>
      </c>
      <c r="F21" s="47">
        <f>+(C21-D21)/D21</f>
        <v>-0.58852378616969103</v>
      </c>
      <c r="G21" s="44">
        <v>464</v>
      </c>
      <c r="H21" s="45">
        <v>1266</v>
      </c>
      <c r="I21" s="46">
        <f>G21-H21</f>
        <v>-802</v>
      </c>
      <c r="J21" s="47">
        <f>+(G21-H21)/H21</f>
        <v>-0.63349131121642965</v>
      </c>
      <c r="K21" s="43">
        <v>2589</v>
      </c>
      <c r="L21" s="44">
        <v>1276</v>
      </c>
      <c r="M21" s="48">
        <v>3127</v>
      </c>
      <c r="N21" s="46">
        <f>L21-M21</f>
        <v>-1851</v>
      </c>
      <c r="O21" s="47">
        <f>+(L21-M21)/M21</f>
        <v>-0.59194115765909816</v>
      </c>
      <c r="P21" s="44">
        <v>693</v>
      </c>
      <c r="Q21" s="48">
        <v>1859</v>
      </c>
      <c r="R21" s="46">
        <f>P21-Q21</f>
        <v>-1166</v>
      </c>
      <c r="S21" s="47">
        <f>+(P21-Q21)/Q21</f>
        <v>-0.62721893491124259</v>
      </c>
      <c r="T21" s="8"/>
    </row>
    <row r="22" spans="1:20" ht="32.25" customHeight="1" x14ac:dyDescent="0.25">
      <c r="A22" s="49" t="s">
        <v>25</v>
      </c>
      <c r="B22" s="56"/>
      <c r="C22" s="52"/>
      <c r="D22" s="57"/>
      <c r="E22" s="58"/>
      <c r="F22" s="59"/>
      <c r="G22" s="52"/>
      <c r="H22" s="57"/>
      <c r="I22" s="58"/>
      <c r="J22" s="59"/>
      <c r="K22" s="51"/>
      <c r="L22" s="52"/>
      <c r="M22" s="52"/>
      <c r="N22" s="52"/>
      <c r="O22" s="53"/>
      <c r="P22" s="52"/>
      <c r="Q22" s="52"/>
      <c r="R22" s="52"/>
      <c r="S22" s="53"/>
      <c r="T22" s="8"/>
    </row>
    <row r="23" spans="1:20" x14ac:dyDescent="0.25">
      <c r="A23" s="54" t="s">
        <v>10</v>
      </c>
      <c r="B23" s="43">
        <v>2585</v>
      </c>
      <c r="C23" s="44">
        <v>717</v>
      </c>
      <c r="D23" s="45">
        <v>1636</v>
      </c>
      <c r="E23" s="46">
        <f>C23-D23</f>
        <v>-919</v>
      </c>
      <c r="F23" s="47">
        <f>+(C23-D23)/D23</f>
        <v>-0.56173594132029336</v>
      </c>
      <c r="G23" s="44">
        <v>393</v>
      </c>
      <c r="H23" s="45">
        <v>865</v>
      </c>
      <c r="I23" s="46">
        <f>G23-H23</f>
        <v>-472</v>
      </c>
      <c r="J23" s="47">
        <f>+(G23-H23)/H23</f>
        <v>-0.54566473988439301</v>
      </c>
      <c r="K23" s="43">
        <v>2585</v>
      </c>
      <c r="L23" s="44">
        <v>1040</v>
      </c>
      <c r="M23" s="48">
        <v>2401</v>
      </c>
      <c r="N23" s="46">
        <f>L23-M23</f>
        <v>-1361</v>
      </c>
      <c r="O23" s="47">
        <f>+(L23-M23)/M23</f>
        <v>-0.56684714702207417</v>
      </c>
      <c r="P23" s="44">
        <v>545</v>
      </c>
      <c r="Q23" s="48">
        <v>1227</v>
      </c>
      <c r="R23" s="46">
        <f>P23-Q23</f>
        <v>-682</v>
      </c>
      <c r="S23" s="47">
        <f>+(P23-Q23)/Q23</f>
        <v>-0.55582722086389569</v>
      </c>
      <c r="T23" s="8"/>
    </row>
    <row r="24" spans="1:20" x14ac:dyDescent="0.25">
      <c r="A24" s="54" t="s">
        <v>11</v>
      </c>
      <c r="B24" s="43">
        <v>1388</v>
      </c>
      <c r="C24" s="44">
        <v>809</v>
      </c>
      <c r="D24" s="45">
        <v>1825</v>
      </c>
      <c r="E24" s="46">
        <f>C24-D24</f>
        <v>-1016</v>
      </c>
      <c r="F24" s="47">
        <f>+(C24-D24)/D24</f>
        <v>-0.55671232876712329</v>
      </c>
      <c r="G24" s="44">
        <v>453</v>
      </c>
      <c r="H24" s="45">
        <v>898</v>
      </c>
      <c r="I24" s="46">
        <f>G24-H24</f>
        <v>-445</v>
      </c>
      <c r="J24" s="47">
        <f>+(G24-H24)/H24</f>
        <v>-0.49554565701559022</v>
      </c>
      <c r="K24" s="43">
        <v>1366</v>
      </c>
      <c r="L24" s="44">
        <v>1130</v>
      </c>
      <c r="M24" s="48">
        <v>2549</v>
      </c>
      <c r="N24" s="46">
        <f>L24-M24</f>
        <v>-1419</v>
      </c>
      <c r="O24" s="47">
        <f>+(L24-M24)/M24</f>
        <v>-0.55668889760690465</v>
      </c>
      <c r="P24" s="44">
        <v>645</v>
      </c>
      <c r="Q24" s="48">
        <v>1224</v>
      </c>
      <c r="R24" s="46">
        <f>P24-Q24</f>
        <v>-579</v>
      </c>
      <c r="S24" s="47">
        <f>+(P24-Q24)/Q24</f>
        <v>-0.47303921568627449</v>
      </c>
      <c r="T24" s="8"/>
    </row>
    <row r="25" spans="1:20" x14ac:dyDescent="0.25">
      <c r="A25" s="54" t="s">
        <v>12</v>
      </c>
      <c r="B25" s="43">
        <v>1050</v>
      </c>
      <c r="C25" s="44">
        <v>970</v>
      </c>
      <c r="D25" s="45">
        <v>2388</v>
      </c>
      <c r="E25" s="46">
        <f>C25-D25</f>
        <v>-1418</v>
      </c>
      <c r="F25" s="47">
        <f>+(C25-D25)/D25</f>
        <v>-0.5938023450586265</v>
      </c>
      <c r="G25" s="44">
        <v>628</v>
      </c>
      <c r="H25" s="45">
        <v>1340</v>
      </c>
      <c r="I25" s="46">
        <f>G25-H25</f>
        <v>-712</v>
      </c>
      <c r="J25" s="47">
        <f>+(G25-H25)/H25</f>
        <v>-0.5313432835820896</v>
      </c>
      <c r="K25" s="43">
        <v>1050</v>
      </c>
      <c r="L25" s="44">
        <v>1431</v>
      </c>
      <c r="M25" s="48">
        <v>3505</v>
      </c>
      <c r="N25" s="46">
        <f>L25-M25</f>
        <v>-2074</v>
      </c>
      <c r="O25" s="47">
        <f>+(L25-M25)/M25</f>
        <v>-0.59172610556348071</v>
      </c>
      <c r="P25" s="44">
        <v>849</v>
      </c>
      <c r="Q25" s="48">
        <v>1829</v>
      </c>
      <c r="R25" s="46">
        <f>P25-Q25</f>
        <v>-980</v>
      </c>
      <c r="S25" s="47">
        <f>+(P25-Q25)/Q25</f>
        <v>-0.5358119190814653</v>
      </c>
      <c r="T25" s="8"/>
    </row>
    <row r="26" spans="1:20" x14ac:dyDescent="0.25">
      <c r="A26" s="62" t="s">
        <v>13</v>
      </c>
      <c r="B26" s="56"/>
      <c r="C26" s="52"/>
      <c r="D26" s="57"/>
      <c r="E26" s="60"/>
      <c r="F26" s="59"/>
      <c r="G26" s="52"/>
      <c r="H26" s="57"/>
      <c r="I26" s="60"/>
      <c r="J26" s="59"/>
      <c r="K26" s="51"/>
      <c r="L26" s="52"/>
      <c r="M26" s="52"/>
      <c r="N26" s="52"/>
      <c r="O26" s="53"/>
      <c r="P26" s="52"/>
      <c r="Q26" s="52"/>
      <c r="R26" s="52"/>
      <c r="S26" s="53"/>
      <c r="T26" s="8"/>
    </row>
    <row r="27" spans="1:20" x14ac:dyDescent="0.25">
      <c r="A27" s="54" t="s">
        <v>14</v>
      </c>
      <c r="B27" s="43">
        <v>2302</v>
      </c>
      <c r="C27" s="44">
        <v>788</v>
      </c>
      <c r="D27" s="45">
        <v>2280</v>
      </c>
      <c r="E27" s="46">
        <f>C27-D27</f>
        <v>-1492</v>
      </c>
      <c r="F27" s="47">
        <f>+(C27-D27)/D27</f>
        <v>-0.65438596491228074</v>
      </c>
      <c r="G27" s="44">
        <v>418</v>
      </c>
      <c r="H27" s="45">
        <v>1369</v>
      </c>
      <c r="I27" s="46">
        <f>G27-H27</f>
        <v>-951</v>
      </c>
      <c r="J27" s="47">
        <f>+(G27-H27)/H27</f>
        <v>-0.69466764061358655</v>
      </c>
      <c r="K27" s="43">
        <v>2285</v>
      </c>
      <c r="L27" s="44">
        <v>1233</v>
      </c>
      <c r="M27" s="48">
        <v>3510</v>
      </c>
      <c r="N27" s="46">
        <f>L27-M27</f>
        <v>-2277</v>
      </c>
      <c r="O27" s="47">
        <f>+(L27-M27)/M27</f>
        <v>-0.64871794871794874</v>
      </c>
      <c r="P27" s="44">
        <v>641</v>
      </c>
      <c r="Q27" s="48">
        <v>2050</v>
      </c>
      <c r="R27" s="46">
        <f>P27-Q27</f>
        <v>-1409</v>
      </c>
      <c r="S27" s="47">
        <f>+(P27-Q27)/Q27</f>
        <v>-0.68731707317073176</v>
      </c>
      <c r="T27" s="8"/>
    </row>
    <row r="28" spans="1:20" x14ac:dyDescent="0.25">
      <c r="A28" s="54" t="s">
        <v>15</v>
      </c>
      <c r="B28" s="43">
        <v>2721</v>
      </c>
      <c r="C28" s="44">
        <v>802</v>
      </c>
      <c r="D28" s="45">
        <v>1478</v>
      </c>
      <c r="E28" s="46">
        <f>C28-D28</f>
        <v>-676</v>
      </c>
      <c r="F28" s="47">
        <f>+(C28-D28)/D28</f>
        <v>-0.45737483085250336</v>
      </c>
      <c r="G28" s="44">
        <v>459</v>
      </c>
      <c r="H28" s="45">
        <v>683</v>
      </c>
      <c r="I28" s="46">
        <f>G28-H28</f>
        <v>-224</v>
      </c>
      <c r="J28" s="47">
        <f>+(G28-H28)/H28</f>
        <v>-0.32796486090775989</v>
      </c>
      <c r="K28" s="43">
        <v>2716</v>
      </c>
      <c r="L28" s="44">
        <v>1074</v>
      </c>
      <c r="M28" s="48">
        <v>1970</v>
      </c>
      <c r="N28" s="46">
        <f>L28-M28</f>
        <v>-896</v>
      </c>
      <c r="O28" s="47">
        <f>+(L28-M28)/M28</f>
        <v>-0.45482233502538072</v>
      </c>
      <c r="P28" s="44">
        <v>618</v>
      </c>
      <c r="Q28" s="48">
        <v>928</v>
      </c>
      <c r="R28" s="46">
        <f>P28-Q28</f>
        <v>-310</v>
      </c>
      <c r="S28" s="47">
        <f>+(P28-Q28)/Q28</f>
        <v>-0.33405172413793105</v>
      </c>
      <c r="T28" s="8"/>
    </row>
    <row r="29" spans="1:20" x14ac:dyDescent="0.25">
      <c r="B29" s="63"/>
      <c r="D29" s="63"/>
      <c r="H29" s="63"/>
      <c r="T29" s="8"/>
    </row>
    <row r="30" spans="1:20" x14ac:dyDescent="0.25">
      <c r="F30" s="64"/>
      <c r="J30" s="64"/>
      <c r="O30" s="64"/>
      <c r="T30" s="8"/>
    </row>
    <row r="31" spans="1:20" ht="15.75" x14ac:dyDescent="0.25">
      <c r="A31" s="65" t="s">
        <v>33</v>
      </c>
      <c r="B31" s="66"/>
      <c r="C31" s="66"/>
      <c r="D31" s="66"/>
      <c r="E31" s="66"/>
      <c r="F31" s="66"/>
      <c r="G31" s="66"/>
      <c r="H31" s="66"/>
      <c r="I31" s="66"/>
      <c r="J31" s="66"/>
      <c r="K31" s="66"/>
      <c r="T31" s="8"/>
    </row>
    <row r="32" spans="1:20" x14ac:dyDescent="0.25">
      <c r="A32" t="s">
        <v>34</v>
      </c>
      <c r="T32" s="8"/>
    </row>
    <row r="33" spans="1:20" x14ac:dyDescent="0.25">
      <c r="A33" s="67" t="s">
        <v>125</v>
      </c>
      <c r="B33" s="1"/>
      <c r="C33" s="1"/>
      <c r="D33" s="1"/>
      <c r="E33" s="1"/>
      <c r="F33" s="1"/>
      <c r="G33" s="1"/>
      <c r="H33" s="1"/>
      <c r="I33" s="1"/>
      <c r="J33" s="1"/>
      <c r="K33" s="1"/>
      <c r="T33" s="8"/>
    </row>
    <row r="34" spans="1:20" ht="8.4499999999999993" customHeight="1" x14ac:dyDescent="0.25">
      <c r="T34" s="8"/>
    </row>
    <row r="35" spans="1:20" ht="15" customHeight="1" x14ac:dyDescent="0.25">
      <c r="A35" s="10"/>
      <c r="B35" s="10"/>
      <c r="C35" s="10"/>
      <c r="D35" s="10"/>
      <c r="E35" s="10"/>
      <c r="F35" s="10"/>
      <c r="G35" s="10"/>
      <c r="H35" s="10"/>
      <c r="I35" s="10"/>
      <c r="J35" s="10"/>
      <c r="K35" s="8"/>
      <c r="L35" s="8"/>
      <c r="M35" s="8"/>
      <c r="N35" s="8"/>
      <c r="O35" s="8"/>
      <c r="P35" s="8"/>
      <c r="Q35" s="8"/>
      <c r="R35" s="8"/>
      <c r="S35" s="8"/>
      <c r="T35" s="8"/>
    </row>
    <row r="36" spans="1:20" ht="8.4499999999999993" customHeight="1" x14ac:dyDescent="0.25">
      <c r="A36" s="10"/>
      <c r="B36" s="10"/>
      <c r="C36" s="10"/>
      <c r="D36" s="10"/>
      <c r="E36" s="10"/>
      <c r="F36" s="10"/>
      <c r="G36" s="10"/>
      <c r="H36" s="10"/>
      <c r="I36" s="10"/>
      <c r="J36" s="10"/>
      <c r="K36" s="8"/>
      <c r="L36" s="8"/>
      <c r="M36" s="8"/>
      <c r="N36" s="8"/>
      <c r="O36" s="8"/>
      <c r="P36" s="8"/>
      <c r="Q36" s="8"/>
      <c r="R36" s="8"/>
      <c r="S36" s="8"/>
      <c r="T36" s="8"/>
    </row>
    <row r="37" spans="1:20" ht="15" customHeight="1" x14ac:dyDescent="0.25">
      <c r="A37" s="11"/>
      <c r="B37" s="12"/>
      <c r="C37" s="12"/>
      <c r="D37" s="12"/>
      <c r="E37" s="12"/>
      <c r="F37" s="12"/>
      <c r="G37" s="12"/>
      <c r="H37" s="12"/>
      <c r="I37" s="12"/>
      <c r="J37" s="12"/>
      <c r="K37" s="12"/>
      <c r="L37" s="8"/>
      <c r="M37" s="8"/>
      <c r="N37" s="8"/>
      <c r="O37" s="8"/>
      <c r="P37" s="8"/>
      <c r="Q37" s="8"/>
      <c r="R37" s="8"/>
      <c r="S37" s="8"/>
      <c r="T37" s="8"/>
    </row>
    <row r="38" spans="1:20" ht="8.4499999999999993" customHeight="1" x14ac:dyDescent="0.25"/>
    <row r="39" spans="1:20" x14ac:dyDescent="0.25">
      <c r="A39" s="1"/>
      <c r="B39" s="1"/>
      <c r="C39" s="1"/>
      <c r="D39" s="1"/>
      <c r="E39" s="1"/>
      <c r="F39" s="1"/>
      <c r="G39" s="1"/>
      <c r="H39" s="1"/>
      <c r="I39" s="1"/>
      <c r="J39" s="1"/>
      <c r="K39" s="1"/>
    </row>
  </sheetData>
  <sheetProtection algorithmName="SHA-512" hashValue="K8M3hmrktkwxiG5lhvLNxozSNfIEO4XcqDmRQ0Klj9GnvZmm6gu7jAcKAuU45CKp/ye/3Lc2G7cJ/DXBQLKpzw==" saltValue="vKgfqvrUrlx95pocwRpr0g==" spinCount="100000" sheet="1" objects="1" scenarios="1"/>
  <mergeCells count="17">
    <mergeCell ref="P7:P8"/>
    <mergeCell ref="Q7:Q8"/>
    <mergeCell ref="R7:R8"/>
    <mergeCell ref="S7:S8"/>
    <mergeCell ref="L7:L8"/>
    <mergeCell ref="M7:M8"/>
    <mergeCell ref="N7:N8"/>
    <mergeCell ref="J7:J8"/>
    <mergeCell ref="O7:O8"/>
    <mergeCell ref="G7:G8"/>
    <mergeCell ref="H7:H8"/>
    <mergeCell ref="I7:I8"/>
    <mergeCell ref="F7:F8"/>
    <mergeCell ref="A7:B7"/>
    <mergeCell ref="C7:C8"/>
    <mergeCell ref="D7:D8"/>
    <mergeCell ref="E7:E8"/>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D52143-A32B-4982-9ECC-CCAAFC949AB9}">
  <dimension ref="A1:S44"/>
  <sheetViews>
    <sheetView workbookViewId="0"/>
  </sheetViews>
  <sheetFormatPr defaultRowHeight="15" x14ac:dyDescent="0.25"/>
  <cols>
    <col min="1" max="1" width="51" customWidth="1"/>
    <col min="2" max="2" width="17.140625" customWidth="1"/>
    <col min="3" max="7" width="11.140625" customWidth="1"/>
    <col min="8" max="8" width="11.28515625" customWidth="1"/>
  </cols>
  <sheetData>
    <row r="1" spans="1:19" ht="20.100000000000001" customHeight="1" x14ac:dyDescent="0.25">
      <c r="A1" s="68" t="s">
        <v>37</v>
      </c>
      <c r="B1" s="16"/>
      <c r="C1" s="16"/>
      <c r="D1" s="16"/>
      <c r="E1" s="16"/>
      <c r="F1" s="16"/>
      <c r="G1" s="16"/>
      <c r="H1" s="16"/>
      <c r="Q1" s="8"/>
      <c r="R1" s="8"/>
      <c r="S1" s="8"/>
    </row>
    <row r="2" spans="1:19" ht="20.100000000000001" customHeight="1" x14ac:dyDescent="0.3">
      <c r="A2" s="17" t="s">
        <v>20</v>
      </c>
      <c r="B2" s="18"/>
      <c r="C2" s="18"/>
      <c r="D2" s="18"/>
      <c r="E2" s="18"/>
      <c r="F2" s="18"/>
      <c r="G2" s="18"/>
      <c r="H2" s="18"/>
      <c r="Q2" s="8"/>
      <c r="R2" s="8"/>
      <c r="S2" s="8"/>
    </row>
    <row r="3" spans="1:19" s="2" customFormat="1" ht="20.100000000000001" customHeight="1" x14ac:dyDescent="0.25">
      <c r="A3" s="19" t="s">
        <v>23</v>
      </c>
      <c r="B3" s="19"/>
      <c r="C3" s="19"/>
      <c r="D3" s="19"/>
      <c r="E3" s="19"/>
      <c r="F3" s="19"/>
      <c r="G3" s="19"/>
      <c r="H3" s="19"/>
      <c r="Q3" s="9"/>
      <c r="R3" s="9"/>
      <c r="S3" s="9"/>
    </row>
    <row r="4" spans="1:19" ht="20.100000000000001" customHeight="1" x14ac:dyDescent="0.25">
      <c r="A4" s="16"/>
      <c r="B4" s="16"/>
      <c r="C4" s="16"/>
      <c r="D4" s="16"/>
      <c r="E4" s="16"/>
      <c r="F4" s="16"/>
      <c r="G4" s="16"/>
      <c r="H4" s="16"/>
      <c r="Q4" s="8"/>
      <c r="R4" s="8"/>
      <c r="S4" s="8"/>
    </row>
    <row r="5" spans="1:19" ht="20.100000000000001" customHeight="1" x14ac:dyDescent="0.25">
      <c r="A5" s="16"/>
      <c r="B5" s="16"/>
      <c r="C5" s="81" t="s">
        <v>22</v>
      </c>
      <c r="D5" s="81"/>
      <c r="E5" s="81"/>
      <c r="F5" s="81"/>
      <c r="G5" s="81"/>
      <c r="H5" s="81"/>
      <c r="Q5" s="8"/>
      <c r="R5" s="8"/>
      <c r="S5" s="8"/>
    </row>
    <row r="6" spans="1:19" s="2" customFormat="1" ht="20.100000000000001" customHeight="1" x14ac:dyDescent="0.25">
      <c r="A6" s="27"/>
      <c r="B6" s="27"/>
      <c r="C6" s="82" t="s">
        <v>17</v>
      </c>
      <c r="D6" s="82"/>
      <c r="E6" s="82"/>
      <c r="F6" s="83" t="s">
        <v>18</v>
      </c>
      <c r="G6" s="83"/>
      <c r="H6" s="83"/>
      <c r="Q6" s="9"/>
      <c r="R6" s="9"/>
      <c r="S6" s="9"/>
    </row>
    <row r="7" spans="1:19" ht="26.45" customHeight="1" x14ac:dyDescent="0.25">
      <c r="A7" s="77"/>
      <c r="B7" s="78"/>
      <c r="C7" s="75" t="s">
        <v>27</v>
      </c>
      <c r="D7" s="75" t="s">
        <v>35</v>
      </c>
      <c r="E7" s="75" t="s">
        <v>36</v>
      </c>
      <c r="F7" s="79" t="s">
        <v>27</v>
      </c>
      <c r="G7" s="79" t="s">
        <v>35</v>
      </c>
      <c r="H7" s="79" t="s">
        <v>36</v>
      </c>
      <c r="Q7" s="8"/>
      <c r="R7" s="8"/>
      <c r="S7" s="8"/>
    </row>
    <row r="8" spans="1:19" ht="45" customHeight="1" x14ac:dyDescent="0.25">
      <c r="A8" s="40"/>
      <c r="B8" s="69" t="s">
        <v>122</v>
      </c>
      <c r="C8" s="76"/>
      <c r="D8" s="76"/>
      <c r="E8" s="76"/>
      <c r="F8" s="80"/>
      <c r="G8" s="80"/>
      <c r="H8" s="80"/>
      <c r="Q8" s="8"/>
      <c r="R8" s="8"/>
      <c r="S8" s="8"/>
    </row>
    <row r="9" spans="1:19" x14ac:dyDescent="0.25">
      <c r="A9" s="42" t="s">
        <v>0</v>
      </c>
      <c r="B9" s="70">
        <f>+('2023 Medicare Payment Data'!L2*10)+AVERAGE('2023 Medicare Payment Data'!L3:L6)</f>
        <v>328.894226446</v>
      </c>
      <c r="C9" s="48">
        <v>2673</v>
      </c>
      <c r="D9" s="46">
        <f>+B9-C9</f>
        <v>-2344.1057735539998</v>
      </c>
      <c r="E9" s="47">
        <f>+(B9-C9)/C9</f>
        <v>-0.87695689246315001</v>
      </c>
      <c r="F9" s="48">
        <v>1340</v>
      </c>
      <c r="G9" s="46">
        <f>+B9-F9</f>
        <v>-1011.1057735540001</v>
      </c>
      <c r="H9" s="47">
        <f>+(B9-F9)/F9</f>
        <v>-0.7545565474283582</v>
      </c>
      <c r="Q9" s="8"/>
      <c r="R9" s="8"/>
      <c r="S9" s="8"/>
    </row>
    <row r="10" spans="1:19" ht="28.9" customHeight="1" x14ac:dyDescent="0.25">
      <c r="A10" s="49" t="s">
        <v>32</v>
      </c>
      <c r="B10" s="50"/>
      <c r="C10" s="52"/>
      <c r="D10" s="52"/>
      <c r="E10" s="53"/>
      <c r="F10" s="52"/>
      <c r="G10" s="52"/>
      <c r="H10" s="53"/>
      <c r="Q10" s="8"/>
      <c r="R10" s="8"/>
      <c r="S10" s="8"/>
    </row>
    <row r="11" spans="1:19" x14ac:dyDescent="0.25">
      <c r="A11" s="54" t="s">
        <v>1</v>
      </c>
      <c r="B11" s="70">
        <f>+B9</f>
        <v>328.894226446</v>
      </c>
      <c r="C11" s="48">
        <v>2777</v>
      </c>
      <c r="D11" s="46">
        <f>+B11-C11</f>
        <v>-2448.1057735539998</v>
      </c>
      <c r="E11" s="47">
        <f>+(B11-C11)/C11</f>
        <v>-0.88156491665610359</v>
      </c>
      <c r="F11" s="48">
        <v>1409</v>
      </c>
      <c r="G11" s="46">
        <f>+B11-F11</f>
        <v>-1080.1057735540001</v>
      </c>
      <c r="H11" s="47">
        <f>+(B11-F11)/F11</f>
        <v>-0.76657613453087303</v>
      </c>
      <c r="Q11" s="8"/>
      <c r="R11" s="8"/>
      <c r="S11" s="8"/>
    </row>
    <row r="12" spans="1:19" x14ac:dyDescent="0.25">
      <c r="A12" s="54" t="s">
        <v>2</v>
      </c>
      <c r="B12" s="70">
        <f>+B11</f>
        <v>328.894226446</v>
      </c>
      <c r="C12" s="48">
        <v>1299</v>
      </c>
      <c r="D12" s="46">
        <f>+B12-C12</f>
        <v>-970.10577355400005</v>
      </c>
      <c r="E12" s="47">
        <f>+(B12-C12)/C12</f>
        <v>-0.74680967941031562</v>
      </c>
      <c r="F12" s="48">
        <v>798</v>
      </c>
      <c r="G12" s="46">
        <f>+B12-F12</f>
        <v>-469.105773554</v>
      </c>
      <c r="H12" s="47">
        <f>+(B12-F12)/F12</f>
        <v>-0.58785184655889722</v>
      </c>
      <c r="Q12" s="8"/>
      <c r="R12" s="8"/>
      <c r="S12" s="8"/>
    </row>
    <row r="13" spans="1:19" ht="32.25" customHeight="1" x14ac:dyDescent="0.25">
      <c r="A13" s="49" t="s">
        <v>24</v>
      </c>
      <c r="B13" s="56"/>
      <c r="C13" s="52"/>
      <c r="D13" s="52"/>
      <c r="E13" s="53"/>
      <c r="F13" s="52"/>
      <c r="G13" s="52"/>
      <c r="H13" s="53"/>
      <c r="Q13" s="8"/>
      <c r="R13" s="8"/>
      <c r="S13" s="8"/>
    </row>
    <row r="14" spans="1:19" x14ac:dyDescent="0.25">
      <c r="A14" s="54" t="s">
        <v>3</v>
      </c>
      <c r="B14" s="70">
        <f>+B12</f>
        <v>328.894226446</v>
      </c>
      <c r="C14" s="48">
        <v>3652</v>
      </c>
      <c r="D14" s="46">
        <f>+B14-C14</f>
        <v>-3323.1057735539998</v>
      </c>
      <c r="E14" s="47">
        <f>+(B14-C14)/C14</f>
        <v>-0.90994133996549831</v>
      </c>
      <c r="F14" s="48">
        <v>1980</v>
      </c>
      <c r="G14" s="46">
        <f>+B14-F14</f>
        <v>-1651.1057735540001</v>
      </c>
      <c r="H14" s="47">
        <f>+(B14-F14)/F14</f>
        <v>-0.8338918048252526</v>
      </c>
      <c r="Q14" s="8"/>
      <c r="R14" s="8"/>
      <c r="S14" s="8"/>
    </row>
    <row r="15" spans="1:19" x14ac:dyDescent="0.25">
      <c r="A15" s="54" t="s">
        <v>4</v>
      </c>
      <c r="B15" s="70">
        <f>+B14</f>
        <v>328.894226446</v>
      </c>
      <c r="C15" s="48">
        <v>2554</v>
      </c>
      <c r="D15" s="46">
        <f>+B15-C15</f>
        <v>-2225.1057735539998</v>
      </c>
      <c r="E15" s="47">
        <f>+(B15-C15)/C15</f>
        <v>-0.87122387374862953</v>
      </c>
      <c r="F15" s="48">
        <v>1379</v>
      </c>
      <c r="G15" s="46">
        <f>+B15-F15</f>
        <v>-1050.1057735540001</v>
      </c>
      <c r="H15" s="47">
        <f>+(B15-F15)/F15</f>
        <v>-0.76149802288179846</v>
      </c>
      <c r="Q15" s="8"/>
      <c r="R15" s="8"/>
      <c r="S15" s="8"/>
    </row>
    <row r="16" spans="1:19" x14ac:dyDescent="0.25">
      <c r="A16" s="54" t="s">
        <v>5</v>
      </c>
      <c r="B16" s="70">
        <f>+B15</f>
        <v>328.894226446</v>
      </c>
      <c r="C16" s="48">
        <v>1711</v>
      </c>
      <c r="D16" s="46">
        <f>+B16-C16</f>
        <v>-1382.1057735540001</v>
      </c>
      <c r="E16" s="47">
        <f>+(B16-C16)/C16</f>
        <v>-0.80777660640210402</v>
      </c>
      <c r="F16" s="48">
        <v>1032</v>
      </c>
      <c r="G16" s="46">
        <f>+B16-F16</f>
        <v>-703.10577355400005</v>
      </c>
      <c r="H16" s="47">
        <f>+(B16-F16)/F16</f>
        <v>-0.68130404414147294</v>
      </c>
      <c r="Q16" s="8"/>
      <c r="R16" s="8"/>
      <c r="S16" s="8"/>
    </row>
    <row r="17" spans="1:19" x14ac:dyDescent="0.25">
      <c r="A17" s="54" t="s">
        <v>6</v>
      </c>
      <c r="B17" s="70">
        <f>+B16</f>
        <v>328.894226446</v>
      </c>
      <c r="C17" s="48">
        <v>946</v>
      </c>
      <c r="D17" s="46">
        <f>+B17-C17</f>
        <v>-617.10577355400005</v>
      </c>
      <c r="E17" s="47">
        <f>+(B17-C17)/C17</f>
        <v>-0.65233168451797041</v>
      </c>
      <c r="F17" s="48">
        <v>608</v>
      </c>
      <c r="G17" s="46">
        <f>+B17-F17</f>
        <v>-279.105773554</v>
      </c>
      <c r="H17" s="47">
        <f>+(B17-F17)/F17</f>
        <v>-0.45905554860855263</v>
      </c>
      <c r="Q17" s="8"/>
      <c r="R17" s="8"/>
      <c r="S17" s="8"/>
    </row>
    <row r="18" spans="1:19" ht="28.9" customHeight="1" x14ac:dyDescent="0.25">
      <c r="A18" s="49" t="s">
        <v>7</v>
      </c>
      <c r="B18" s="56"/>
      <c r="C18" s="52"/>
      <c r="D18" s="52"/>
      <c r="E18" s="53"/>
      <c r="F18" s="52"/>
      <c r="G18" s="52"/>
      <c r="H18" s="53"/>
      <c r="Q18" s="8"/>
      <c r="R18" s="8"/>
      <c r="S18" s="8"/>
    </row>
    <row r="19" spans="1:19" x14ac:dyDescent="0.25">
      <c r="A19" s="54" t="s">
        <v>8</v>
      </c>
      <c r="B19" s="70">
        <f>+B17</f>
        <v>328.894226446</v>
      </c>
      <c r="C19" s="48">
        <v>2438</v>
      </c>
      <c r="D19" s="46">
        <f>+B19-C19</f>
        <v>-2109.1057735539998</v>
      </c>
      <c r="E19" s="47">
        <f>+(B19-C19)/C19</f>
        <v>-0.86509670777440517</v>
      </c>
      <c r="F19" s="48">
        <v>1141</v>
      </c>
      <c r="G19" s="46">
        <f>+B19-F19</f>
        <v>-812.10577355400005</v>
      </c>
      <c r="H19" s="47">
        <f>+(B19-F19)/F19</f>
        <v>-0.71174914421910607</v>
      </c>
      <c r="Q19" s="8"/>
      <c r="R19" s="8"/>
      <c r="S19" s="8"/>
    </row>
    <row r="20" spans="1:19" x14ac:dyDescent="0.25">
      <c r="A20" s="61" t="s">
        <v>19</v>
      </c>
      <c r="B20" s="70">
        <f>+B19</f>
        <v>328.894226446</v>
      </c>
      <c r="C20" s="48">
        <v>1788</v>
      </c>
      <c r="D20" s="46">
        <f>+B20-C20</f>
        <v>-1459.1057735540001</v>
      </c>
      <c r="E20" s="47">
        <f>+(B20-C20)/C20</f>
        <v>-0.81605468319574948</v>
      </c>
      <c r="F20" s="48">
        <v>610</v>
      </c>
      <c r="G20" s="46">
        <f>+B20-F20</f>
        <v>-281.105773554</v>
      </c>
      <c r="H20" s="47">
        <f>+(B20-F20)/F20</f>
        <v>-0.46082913697377048</v>
      </c>
      <c r="Q20" s="8"/>
      <c r="R20" s="8"/>
      <c r="S20" s="8"/>
    </row>
    <row r="21" spans="1:19" x14ac:dyDescent="0.25">
      <c r="A21" s="54" t="s">
        <v>9</v>
      </c>
      <c r="B21" s="70">
        <f>+B20</f>
        <v>328.894226446</v>
      </c>
      <c r="C21" s="48">
        <v>3127</v>
      </c>
      <c r="D21" s="46">
        <f>+B21-C21</f>
        <v>-2798.1057735539998</v>
      </c>
      <c r="E21" s="47">
        <f>+(B21-C21)/C21</f>
        <v>-0.89482116199360406</v>
      </c>
      <c r="F21" s="48">
        <v>1859</v>
      </c>
      <c r="G21" s="46">
        <f>+B21-F21</f>
        <v>-1530.1057735540001</v>
      </c>
      <c r="H21" s="47">
        <f>+(B21-F21)/F21</f>
        <v>-0.82308002880796127</v>
      </c>
      <c r="Q21" s="8"/>
      <c r="R21" s="8"/>
      <c r="S21" s="8"/>
    </row>
    <row r="22" spans="1:19" ht="32.25" customHeight="1" x14ac:dyDescent="0.25">
      <c r="A22" s="49" t="s">
        <v>25</v>
      </c>
      <c r="B22" s="56"/>
      <c r="C22" s="52"/>
      <c r="D22" s="52"/>
      <c r="E22" s="53"/>
      <c r="F22" s="52"/>
      <c r="G22" s="52"/>
      <c r="H22" s="53"/>
      <c r="Q22" s="8"/>
      <c r="R22" s="8"/>
      <c r="S22" s="8"/>
    </row>
    <row r="23" spans="1:19" x14ac:dyDescent="0.25">
      <c r="A23" s="54" t="s">
        <v>10</v>
      </c>
      <c r="B23" s="70">
        <f>+B21</f>
        <v>328.894226446</v>
      </c>
      <c r="C23" s="48">
        <v>2401</v>
      </c>
      <c r="D23" s="46">
        <f>+B23-C23</f>
        <v>-2072.1057735539998</v>
      </c>
      <c r="E23" s="47">
        <f>+(B23-C23)/C23</f>
        <v>-0.86301781489129525</v>
      </c>
      <c r="F23" s="48">
        <v>1227</v>
      </c>
      <c r="G23" s="46">
        <f>+B23-F23</f>
        <v>-898.10577355400005</v>
      </c>
      <c r="H23" s="47">
        <f>+(B23-F23)/F23</f>
        <v>-0.73195254568378165</v>
      </c>
      <c r="Q23" s="8"/>
      <c r="R23" s="8"/>
      <c r="S23" s="8"/>
    </row>
    <row r="24" spans="1:19" x14ac:dyDescent="0.25">
      <c r="A24" s="54" t="s">
        <v>11</v>
      </c>
      <c r="B24" s="70">
        <f>+B23</f>
        <v>328.894226446</v>
      </c>
      <c r="C24" s="48">
        <v>2549</v>
      </c>
      <c r="D24" s="46">
        <f>+B24-C24</f>
        <v>-2220.1057735539998</v>
      </c>
      <c r="E24" s="47">
        <f>+(B24-C24)/C24</f>
        <v>-0.87097127248097284</v>
      </c>
      <c r="F24" s="48">
        <v>1224</v>
      </c>
      <c r="G24" s="46">
        <f>+B24-F24</f>
        <v>-895.10577355400005</v>
      </c>
      <c r="H24" s="47">
        <f>+(B24-F24)/F24</f>
        <v>-0.73129556662908501</v>
      </c>
      <c r="Q24" s="8"/>
      <c r="R24" s="8"/>
      <c r="S24" s="8"/>
    </row>
    <row r="25" spans="1:19" x14ac:dyDescent="0.25">
      <c r="A25" s="54" t="s">
        <v>12</v>
      </c>
      <c r="B25" s="70">
        <f>+B24</f>
        <v>328.894226446</v>
      </c>
      <c r="C25" s="48">
        <v>3505</v>
      </c>
      <c r="D25" s="46">
        <f>+B25-C25</f>
        <v>-3176.1057735539998</v>
      </c>
      <c r="E25" s="47">
        <f>+(B25-C25)/C25</f>
        <v>-0.90616427205534944</v>
      </c>
      <c r="F25" s="48">
        <v>1829</v>
      </c>
      <c r="G25" s="46">
        <f>+B25-F25</f>
        <v>-1500.1057735540001</v>
      </c>
      <c r="H25" s="47">
        <f>+(B25-F25)/F25</f>
        <v>-0.82017811566648446</v>
      </c>
      <c r="Q25" s="8"/>
      <c r="R25" s="8"/>
      <c r="S25" s="8"/>
    </row>
    <row r="26" spans="1:19" x14ac:dyDescent="0.25">
      <c r="A26" s="62" t="s">
        <v>13</v>
      </c>
      <c r="B26" s="56"/>
      <c r="C26" s="52"/>
      <c r="D26" s="52"/>
      <c r="E26" s="53"/>
      <c r="F26" s="52"/>
      <c r="G26" s="52"/>
      <c r="H26" s="53"/>
      <c r="Q26" s="8"/>
      <c r="R26" s="8"/>
      <c r="S26" s="8"/>
    </row>
    <row r="27" spans="1:19" x14ac:dyDescent="0.25">
      <c r="A27" s="54" t="s">
        <v>14</v>
      </c>
      <c r="B27" s="70">
        <f>+B25</f>
        <v>328.894226446</v>
      </c>
      <c r="C27" s="48">
        <v>3510</v>
      </c>
      <c r="D27" s="46">
        <f>+B27-C27</f>
        <v>-3181.1057735539998</v>
      </c>
      <c r="E27" s="47">
        <f>+(B27-C27)/C27</f>
        <v>-0.90629794118347573</v>
      </c>
      <c r="F27" s="48">
        <v>2050</v>
      </c>
      <c r="G27" s="46">
        <f>+B27-F27</f>
        <v>-1721.1057735540001</v>
      </c>
      <c r="H27" s="47">
        <f>+(B27-F27)/F27</f>
        <v>-0.83956379197756104</v>
      </c>
      <c r="Q27" s="8"/>
      <c r="R27" s="8"/>
      <c r="S27" s="8"/>
    </row>
    <row r="28" spans="1:19" x14ac:dyDescent="0.25">
      <c r="A28" s="54" t="s">
        <v>15</v>
      </c>
      <c r="B28" s="70">
        <f>+B27</f>
        <v>328.894226446</v>
      </c>
      <c r="C28" s="48">
        <v>1970</v>
      </c>
      <c r="D28" s="46">
        <f>+B28-C28</f>
        <v>-1641.1057735540001</v>
      </c>
      <c r="E28" s="47">
        <f>+(B28-C28)/C28</f>
        <v>-0.83304861601725888</v>
      </c>
      <c r="F28" s="48">
        <v>928</v>
      </c>
      <c r="G28" s="46">
        <f>+B28-F28</f>
        <v>-599.10577355400005</v>
      </c>
      <c r="H28" s="47">
        <f>+(B28-F28)/F28</f>
        <v>-0.64558811805387939</v>
      </c>
      <c r="Q28" s="8"/>
      <c r="R28" s="8"/>
      <c r="S28" s="8"/>
    </row>
    <row r="29" spans="1:19" x14ac:dyDescent="0.25">
      <c r="B29" s="63"/>
      <c r="Q29" s="8"/>
      <c r="R29" s="8"/>
      <c r="S29" s="8"/>
    </row>
    <row r="30" spans="1:19" ht="16.5" customHeight="1" x14ac:dyDescent="0.25">
      <c r="A30" s="65" t="s">
        <v>33</v>
      </c>
      <c r="B30" s="66"/>
      <c r="C30" s="66"/>
      <c r="D30" s="66"/>
      <c r="E30" s="66"/>
      <c r="F30" s="66"/>
      <c r="G30" s="66"/>
      <c r="H30" s="66"/>
      <c r="I30" s="66"/>
      <c r="J30" s="66"/>
      <c r="K30" s="66"/>
      <c r="Q30" s="8"/>
      <c r="R30" s="8"/>
      <c r="S30" s="8"/>
    </row>
    <row r="31" spans="1:19" ht="15" customHeight="1" x14ac:dyDescent="0.25">
      <c r="A31" s="71" t="s">
        <v>34</v>
      </c>
      <c r="Q31" s="8"/>
      <c r="R31" s="8"/>
      <c r="S31" s="8"/>
    </row>
    <row r="32" spans="1:19" ht="15" customHeight="1" x14ac:dyDescent="0.25">
      <c r="A32" s="71" t="s">
        <v>119</v>
      </c>
      <c r="B32" s="1"/>
      <c r="C32" s="1"/>
      <c r="D32" s="1"/>
      <c r="E32" s="1"/>
      <c r="F32" s="1"/>
      <c r="G32" s="1"/>
      <c r="H32" s="1"/>
      <c r="I32" s="1"/>
      <c r="J32" s="1"/>
      <c r="K32" s="1"/>
      <c r="Q32" s="8"/>
      <c r="R32" s="8"/>
      <c r="S32" s="8"/>
    </row>
    <row r="33" spans="1:19" ht="15" customHeight="1" x14ac:dyDescent="0.25">
      <c r="A33" s="72" t="s">
        <v>123</v>
      </c>
      <c r="B33" s="1"/>
      <c r="Q33" s="8"/>
      <c r="R33" s="8"/>
      <c r="S33" s="8"/>
    </row>
    <row r="34" spans="1:19" ht="15" customHeight="1" x14ac:dyDescent="0.25">
      <c r="A34" s="71" t="s">
        <v>120</v>
      </c>
      <c r="Q34" s="8"/>
      <c r="R34" s="8"/>
      <c r="S34" s="8"/>
    </row>
    <row r="35" spans="1:19" ht="15" customHeight="1" x14ac:dyDescent="0.25">
      <c r="A35" s="73" t="s">
        <v>121</v>
      </c>
      <c r="B35" s="74" t="s">
        <v>118</v>
      </c>
      <c r="Q35" s="8"/>
      <c r="R35" s="8"/>
      <c r="S35" s="8"/>
    </row>
    <row r="36" spans="1:19" ht="15" customHeight="1" x14ac:dyDescent="0.25">
      <c r="A36" s="71" t="s">
        <v>124</v>
      </c>
      <c r="B36" s="67"/>
      <c r="Q36" s="8"/>
      <c r="R36" s="8"/>
      <c r="S36" s="8"/>
    </row>
    <row r="37" spans="1:19" ht="15" customHeight="1" x14ac:dyDescent="0.25">
      <c r="A37" s="8"/>
      <c r="B37" s="12"/>
      <c r="C37" s="8"/>
      <c r="D37" s="8"/>
      <c r="E37" s="8"/>
      <c r="F37" s="8"/>
      <c r="G37" s="8"/>
      <c r="H37" s="8"/>
      <c r="I37" s="8"/>
      <c r="J37" s="8"/>
      <c r="K37" s="8"/>
      <c r="L37" s="8"/>
      <c r="M37" s="8"/>
      <c r="N37" s="8"/>
      <c r="O37" s="8"/>
      <c r="P37" s="8"/>
      <c r="Q37" s="8"/>
      <c r="R37" s="8"/>
      <c r="S37" s="8"/>
    </row>
    <row r="38" spans="1:19" ht="15" customHeight="1" x14ac:dyDescent="0.25">
      <c r="A38" s="8"/>
      <c r="B38" s="8"/>
      <c r="C38" s="8"/>
      <c r="D38" s="8"/>
      <c r="E38" s="8"/>
      <c r="F38" s="8"/>
      <c r="G38" s="8"/>
      <c r="H38" s="8"/>
      <c r="I38" s="8"/>
      <c r="J38" s="8"/>
      <c r="K38" s="8"/>
      <c r="L38" s="8"/>
      <c r="M38" s="8"/>
      <c r="N38" s="8"/>
      <c r="O38" s="8"/>
      <c r="P38" s="8"/>
      <c r="Q38" s="8"/>
      <c r="R38" s="8"/>
      <c r="S38" s="8"/>
    </row>
    <row r="39" spans="1:19" ht="15" customHeight="1" x14ac:dyDescent="0.25">
      <c r="B39" s="1"/>
    </row>
    <row r="40" spans="1:19" ht="15" customHeight="1" x14ac:dyDescent="0.25"/>
    <row r="41" spans="1:19" ht="15" customHeight="1" x14ac:dyDescent="0.25"/>
    <row r="42" spans="1:19" ht="15" customHeight="1" x14ac:dyDescent="0.25"/>
    <row r="43" spans="1:19" ht="15" customHeight="1" x14ac:dyDescent="0.25"/>
    <row r="44" spans="1:19" ht="15" customHeight="1" x14ac:dyDescent="0.25"/>
  </sheetData>
  <sheetProtection algorithmName="SHA-512" hashValue="W0unqPfiblUIRIlje4MclDRPs8D99WYGYC4Ve+su9/ylfAUS/xEJhHtPaSqZwDQ+CWUuIJqG18jPRBWCTKcfYQ==" saltValue="RC8aXPLK81IhtPTnaLYRVw==" spinCount="100000" sheet="1" objects="1" scenarios="1"/>
  <mergeCells count="10">
    <mergeCell ref="A7:B7"/>
    <mergeCell ref="C5:H5"/>
    <mergeCell ref="C6:E6"/>
    <mergeCell ref="F6:H6"/>
    <mergeCell ref="E7:E8"/>
    <mergeCell ref="F7:F8"/>
    <mergeCell ref="G7:G8"/>
    <mergeCell ref="H7:H8"/>
    <mergeCell ref="C7:C8"/>
    <mergeCell ref="D7:D8"/>
  </mergeCells>
  <hyperlinks>
    <hyperlink ref="B35" r:id="rId1" xr:uid="{DDCEFE9B-2F44-4F84-A2DF-B6E17DD3B82C}"/>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B15F03-16AC-4EFF-8371-960F350E7F8A}">
  <dimension ref="A1:N275"/>
  <sheetViews>
    <sheetView topLeftCell="A85" workbookViewId="0"/>
  </sheetViews>
  <sheetFormatPr defaultRowHeight="15" x14ac:dyDescent="0.25"/>
  <cols>
    <col min="1" max="1" width="22.140625" style="3" customWidth="1"/>
    <col min="2" max="2" width="22.85546875" style="3" customWidth="1"/>
    <col min="3" max="3" width="23.85546875" style="3" customWidth="1"/>
    <col min="4" max="4" width="15.85546875" style="3" customWidth="1"/>
    <col min="5" max="5" width="90.5703125" customWidth="1"/>
    <col min="6" max="6" width="21.85546875" customWidth="1"/>
    <col min="7" max="7" width="16.42578125" customWidth="1"/>
    <col min="8" max="8" width="12" bestFit="1" customWidth="1"/>
    <col min="9" max="9" width="21" customWidth="1"/>
    <col min="10" max="10" width="18.85546875" customWidth="1"/>
    <col min="11" max="11" width="24.28515625" customWidth="1"/>
    <col min="12" max="12" width="25.140625" customWidth="1"/>
    <col min="13" max="13" width="24.42578125" customWidth="1"/>
  </cols>
  <sheetData>
    <row r="1" spans="1:14" x14ac:dyDescent="0.25">
      <c r="A1" s="1" t="s">
        <v>38</v>
      </c>
      <c r="B1" s="1" t="s">
        <v>39</v>
      </c>
      <c r="C1" s="1" t="s">
        <v>40</v>
      </c>
      <c r="D1" s="6" t="s">
        <v>41</v>
      </c>
      <c r="E1" s="7" t="s">
        <v>42</v>
      </c>
      <c r="F1" s="6" t="s">
        <v>43</v>
      </c>
      <c r="G1" s="6" t="s">
        <v>44</v>
      </c>
      <c r="H1" s="6" t="s">
        <v>45</v>
      </c>
      <c r="I1" s="6" t="s">
        <v>46</v>
      </c>
      <c r="J1" s="6" t="s">
        <v>47</v>
      </c>
      <c r="K1" s="6" t="s">
        <v>48</v>
      </c>
      <c r="L1" s="6" t="s">
        <v>49</v>
      </c>
      <c r="M1" s="6" t="s">
        <v>50</v>
      </c>
      <c r="N1" s="7"/>
    </row>
    <row r="2" spans="1:14" x14ac:dyDescent="0.25">
      <c r="A2" s="3" t="s">
        <v>51</v>
      </c>
      <c r="C2" s="3" t="s">
        <v>51</v>
      </c>
      <c r="D2" s="3" t="s">
        <v>52</v>
      </c>
      <c r="E2" t="s">
        <v>53</v>
      </c>
      <c r="F2" s="4">
        <v>9962</v>
      </c>
      <c r="G2" s="4">
        <v>4220693</v>
      </c>
      <c r="H2" s="4">
        <v>114532369.09999999</v>
      </c>
      <c r="I2" s="4">
        <v>9829562</v>
      </c>
      <c r="J2" s="5">
        <v>20.503777443000001</v>
      </c>
      <c r="K2" s="5">
        <v>8.1613520602000005</v>
      </c>
      <c r="L2" s="5">
        <v>6.5250417490999997</v>
      </c>
      <c r="M2" s="5">
        <v>6.3955719652000003</v>
      </c>
    </row>
    <row r="3" spans="1:14" x14ac:dyDescent="0.25">
      <c r="A3" s="3" t="s">
        <v>51</v>
      </c>
      <c r="C3" s="3" t="s">
        <v>51</v>
      </c>
      <c r="D3" s="3" t="s">
        <v>54</v>
      </c>
      <c r="E3" t="s">
        <v>55</v>
      </c>
      <c r="F3" s="4">
        <v>2733</v>
      </c>
      <c r="G3" s="4">
        <v>233050</v>
      </c>
      <c r="H3" s="4">
        <v>269738.90000000002</v>
      </c>
      <c r="I3" s="4">
        <v>263702</v>
      </c>
      <c r="J3" s="5">
        <v>1181.7012259999999</v>
      </c>
      <c r="K3" s="5">
        <v>283.65341791999998</v>
      </c>
      <c r="L3" s="5">
        <v>224.06862403</v>
      </c>
      <c r="M3" s="5">
        <v>219.60889964</v>
      </c>
    </row>
    <row r="4" spans="1:14" x14ac:dyDescent="0.25">
      <c r="A4" s="3" t="s">
        <v>51</v>
      </c>
      <c r="C4" s="3" t="s">
        <v>51</v>
      </c>
      <c r="D4" s="3" t="s">
        <v>56</v>
      </c>
      <c r="E4" t="s">
        <v>57</v>
      </c>
      <c r="F4" s="4">
        <v>8273</v>
      </c>
      <c r="G4" s="4">
        <v>2676039</v>
      </c>
      <c r="H4" s="4">
        <v>4038500.6</v>
      </c>
      <c r="I4" s="4">
        <v>4014750</v>
      </c>
      <c r="J4" s="5">
        <v>1318.5331303</v>
      </c>
      <c r="K4" s="5">
        <v>450.15951626999998</v>
      </c>
      <c r="L4" s="5">
        <v>355.44944608999998</v>
      </c>
      <c r="M4" s="5">
        <v>348.30008192000003</v>
      </c>
    </row>
    <row r="5" spans="1:14" x14ac:dyDescent="0.25">
      <c r="A5" s="3" t="s">
        <v>51</v>
      </c>
      <c r="C5" s="3" t="s">
        <v>51</v>
      </c>
      <c r="D5" s="3" t="s">
        <v>58</v>
      </c>
      <c r="E5" t="s">
        <v>59</v>
      </c>
      <c r="F5" s="4">
        <v>4618</v>
      </c>
      <c r="G5" s="4">
        <v>1345426</v>
      </c>
      <c r="H5" s="4">
        <v>3959886</v>
      </c>
      <c r="I5" s="4">
        <v>3072320</v>
      </c>
      <c r="J5" s="5">
        <v>844.35238831000004</v>
      </c>
      <c r="K5" s="5">
        <v>215.58054716000001</v>
      </c>
      <c r="L5" s="5">
        <v>171.01059552000001</v>
      </c>
      <c r="M5" s="5">
        <v>164.48582726000001</v>
      </c>
    </row>
    <row r="6" spans="1:14" x14ac:dyDescent="0.25">
      <c r="A6" s="3" t="s">
        <v>51</v>
      </c>
      <c r="C6" s="3" t="s">
        <v>51</v>
      </c>
      <c r="D6" s="3" t="s">
        <v>60</v>
      </c>
      <c r="E6" t="s">
        <v>61</v>
      </c>
      <c r="F6" s="4">
        <v>9406</v>
      </c>
      <c r="G6" s="4">
        <v>1696680</v>
      </c>
      <c r="H6" s="4">
        <v>2562523.7000000002</v>
      </c>
      <c r="I6" s="4">
        <v>2550625</v>
      </c>
      <c r="J6" s="5">
        <v>983.42434742</v>
      </c>
      <c r="K6" s="5">
        <v>386.16953735999999</v>
      </c>
      <c r="L6" s="5">
        <v>304.04657018</v>
      </c>
      <c r="M6" s="5">
        <v>297.45887696</v>
      </c>
    </row>
    <row r="7" spans="1:14" x14ac:dyDescent="0.25">
      <c r="A7" s="3" t="s">
        <v>62</v>
      </c>
      <c r="B7" s="3">
        <v>1</v>
      </c>
      <c r="C7" s="3" t="s">
        <v>63</v>
      </c>
      <c r="D7" s="3" t="s">
        <v>52</v>
      </c>
      <c r="E7" t="s">
        <v>53</v>
      </c>
      <c r="F7" s="4">
        <v>129</v>
      </c>
      <c r="G7" s="4">
        <v>70334</v>
      </c>
      <c r="H7" s="4">
        <v>2600541.4</v>
      </c>
      <c r="I7" s="4">
        <v>166580</v>
      </c>
      <c r="J7" s="5">
        <v>14.731022517</v>
      </c>
      <c r="K7" s="5">
        <v>8.3200613879999992</v>
      </c>
      <c r="L7" s="5">
        <v>6.6420999143000001</v>
      </c>
      <c r="M7" s="5">
        <v>5.0357346550999997</v>
      </c>
    </row>
    <row r="8" spans="1:14" x14ac:dyDescent="0.25">
      <c r="A8" s="3" t="s">
        <v>62</v>
      </c>
      <c r="B8" s="3">
        <v>1</v>
      </c>
      <c r="C8" s="3" t="s">
        <v>63</v>
      </c>
      <c r="D8" s="3" t="s">
        <v>54</v>
      </c>
      <c r="E8" t="s">
        <v>55</v>
      </c>
      <c r="F8" s="4">
        <v>69</v>
      </c>
      <c r="G8" s="4">
        <v>4048</v>
      </c>
      <c r="H8" s="4">
        <v>4425</v>
      </c>
      <c r="I8" s="4">
        <v>4402</v>
      </c>
      <c r="J8" s="5">
        <v>630.60796384000002</v>
      </c>
      <c r="K8" s="5">
        <v>270.35654011000003</v>
      </c>
      <c r="L8" s="5">
        <v>212.08303728999999</v>
      </c>
      <c r="M8" s="5">
        <v>218.15776270999999</v>
      </c>
    </row>
    <row r="9" spans="1:14" x14ac:dyDescent="0.25">
      <c r="A9" s="3" t="s">
        <v>62</v>
      </c>
      <c r="B9" s="3">
        <v>1</v>
      </c>
      <c r="C9" s="3" t="s">
        <v>63</v>
      </c>
      <c r="D9" s="3" t="s">
        <v>56</v>
      </c>
      <c r="E9" t="s">
        <v>57</v>
      </c>
      <c r="F9" s="4">
        <v>123</v>
      </c>
      <c r="G9" s="4">
        <v>48921</v>
      </c>
      <c r="H9" s="4">
        <v>72457</v>
      </c>
      <c r="I9" s="4">
        <v>71879</v>
      </c>
      <c r="J9" s="5">
        <v>772.98528852000004</v>
      </c>
      <c r="K9" s="5">
        <v>421.40768276</v>
      </c>
      <c r="L9" s="5">
        <v>331.90995873000003</v>
      </c>
      <c r="M9" s="5">
        <v>347.49105014000003</v>
      </c>
    </row>
    <row r="10" spans="1:14" x14ac:dyDescent="0.25">
      <c r="A10" s="3" t="s">
        <v>62</v>
      </c>
      <c r="B10" s="3">
        <v>1</v>
      </c>
      <c r="C10" s="3" t="s">
        <v>63</v>
      </c>
      <c r="D10" s="3" t="s">
        <v>58</v>
      </c>
      <c r="E10" t="s">
        <v>59</v>
      </c>
      <c r="F10" s="4">
        <v>95</v>
      </c>
      <c r="G10" s="4">
        <v>26274</v>
      </c>
      <c r="H10" s="4">
        <v>86790</v>
      </c>
      <c r="I10" s="4">
        <v>65615</v>
      </c>
      <c r="J10" s="5">
        <v>493.71598387</v>
      </c>
      <c r="K10" s="5">
        <v>198.6183096</v>
      </c>
      <c r="L10" s="5">
        <v>157.64848289</v>
      </c>
      <c r="M10" s="5">
        <v>164.63336859</v>
      </c>
    </row>
    <row r="11" spans="1:14" x14ac:dyDescent="0.25">
      <c r="A11" s="3" t="s">
        <v>62</v>
      </c>
      <c r="B11" s="3">
        <v>1</v>
      </c>
      <c r="C11" s="3" t="s">
        <v>63</v>
      </c>
      <c r="D11" s="3" t="s">
        <v>60</v>
      </c>
      <c r="E11" t="s">
        <v>61</v>
      </c>
      <c r="F11" s="4">
        <v>123</v>
      </c>
      <c r="G11" s="4">
        <v>21672</v>
      </c>
      <c r="H11" s="4">
        <v>30111</v>
      </c>
      <c r="I11" s="4">
        <v>29989</v>
      </c>
      <c r="J11" s="5">
        <v>617.40630599999997</v>
      </c>
      <c r="K11" s="5">
        <v>356.53958685999999</v>
      </c>
      <c r="L11" s="5">
        <v>278.52125602000001</v>
      </c>
      <c r="M11" s="5">
        <v>295.37892663999997</v>
      </c>
    </row>
    <row r="12" spans="1:14" x14ac:dyDescent="0.25">
      <c r="A12" s="3" t="s">
        <v>62</v>
      </c>
      <c r="B12" s="3">
        <v>2</v>
      </c>
      <c r="C12" s="3" t="s">
        <v>64</v>
      </c>
      <c r="D12" s="3" t="s">
        <v>52</v>
      </c>
      <c r="E12" t="s">
        <v>53</v>
      </c>
      <c r="F12" s="4">
        <v>41</v>
      </c>
      <c r="G12" s="4">
        <v>10015</v>
      </c>
      <c r="H12" s="4">
        <v>154595</v>
      </c>
      <c r="I12" s="4">
        <v>20104</v>
      </c>
      <c r="J12" s="5">
        <v>21.960340825999999</v>
      </c>
      <c r="K12" s="5">
        <v>9.4645469775999995</v>
      </c>
      <c r="L12" s="5">
        <v>7.5730251301999996</v>
      </c>
      <c r="M12" s="5">
        <v>8.9118337592000003</v>
      </c>
    </row>
    <row r="13" spans="1:14" x14ac:dyDescent="0.25">
      <c r="A13" s="3" t="s">
        <v>62</v>
      </c>
      <c r="B13" s="3">
        <v>2</v>
      </c>
      <c r="C13" s="3" t="s">
        <v>64</v>
      </c>
      <c r="D13" s="3" t="s">
        <v>54</v>
      </c>
      <c r="E13" t="s">
        <v>55</v>
      </c>
      <c r="F13" s="4">
        <v>5</v>
      </c>
      <c r="G13" s="4">
        <v>513</v>
      </c>
      <c r="H13" s="4">
        <v>586</v>
      </c>
      <c r="I13" s="4">
        <v>567</v>
      </c>
      <c r="J13" s="5">
        <v>1880.7011775000001</v>
      </c>
      <c r="K13" s="5">
        <v>372.03</v>
      </c>
      <c r="L13" s="5">
        <v>287.68626280000001</v>
      </c>
      <c r="M13" s="5">
        <v>213.06032422999999</v>
      </c>
    </row>
    <row r="14" spans="1:14" x14ac:dyDescent="0.25">
      <c r="A14" s="3" t="s">
        <v>62</v>
      </c>
      <c r="B14" s="3">
        <v>2</v>
      </c>
      <c r="C14" s="3" t="s">
        <v>64</v>
      </c>
      <c r="D14" s="3" t="s">
        <v>56</v>
      </c>
      <c r="E14" t="s">
        <v>57</v>
      </c>
      <c r="F14" s="4">
        <v>37</v>
      </c>
      <c r="G14" s="4">
        <v>5518</v>
      </c>
      <c r="H14" s="4">
        <v>8390</v>
      </c>
      <c r="I14" s="4">
        <v>8342</v>
      </c>
      <c r="J14" s="5">
        <v>913.27740167000002</v>
      </c>
      <c r="K14" s="5">
        <v>537.87769725999999</v>
      </c>
      <c r="L14" s="5">
        <v>427.01118951000001</v>
      </c>
      <c r="M14" s="5">
        <v>350.69602384000001</v>
      </c>
    </row>
    <row r="15" spans="1:14" x14ac:dyDescent="0.25">
      <c r="A15" s="3" t="s">
        <v>62</v>
      </c>
      <c r="B15" s="3">
        <v>2</v>
      </c>
      <c r="C15" s="3" t="s">
        <v>64</v>
      </c>
      <c r="D15" s="3" t="s">
        <v>58</v>
      </c>
      <c r="E15" t="s">
        <v>59</v>
      </c>
      <c r="F15" s="4">
        <v>28</v>
      </c>
      <c r="G15" s="4">
        <v>3021</v>
      </c>
      <c r="H15" s="4">
        <v>4681</v>
      </c>
      <c r="I15" s="4">
        <v>4637</v>
      </c>
      <c r="J15" s="5">
        <v>1149.8930078999999</v>
      </c>
      <c r="K15" s="5">
        <v>290.77837001</v>
      </c>
      <c r="L15" s="5">
        <v>227.77722068</v>
      </c>
      <c r="M15" s="5">
        <v>161.74342662000001</v>
      </c>
    </row>
    <row r="16" spans="1:14" x14ac:dyDescent="0.25">
      <c r="A16" s="3" t="s">
        <v>62</v>
      </c>
      <c r="B16" s="3">
        <v>2</v>
      </c>
      <c r="C16" s="3" t="s">
        <v>64</v>
      </c>
      <c r="D16" s="3" t="s">
        <v>60</v>
      </c>
      <c r="E16" t="s">
        <v>61</v>
      </c>
      <c r="F16" s="4">
        <v>40</v>
      </c>
      <c r="G16" s="4">
        <v>4330</v>
      </c>
      <c r="H16" s="4">
        <v>6825</v>
      </c>
      <c r="I16" s="4">
        <v>6762</v>
      </c>
      <c r="J16" s="5">
        <v>871.52277216000005</v>
      </c>
      <c r="K16" s="5">
        <v>460.13047766</v>
      </c>
      <c r="L16" s="5">
        <v>364.14560585999999</v>
      </c>
      <c r="M16" s="5">
        <v>299.26576556999999</v>
      </c>
    </row>
    <row r="17" spans="1:13" x14ac:dyDescent="0.25">
      <c r="A17" s="3" t="s">
        <v>62</v>
      </c>
      <c r="B17" s="3">
        <v>4</v>
      </c>
      <c r="C17" s="3" t="s">
        <v>65</v>
      </c>
      <c r="D17" s="3" t="s">
        <v>52</v>
      </c>
      <c r="E17" t="s">
        <v>53</v>
      </c>
      <c r="F17" s="4">
        <v>105</v>
      </c>
      <c r="G17" s="4">
        <v>79331</v>
      </c>
      <c r="H17" s="4">
        <v>1489296</v>
      </c>
      <c r="I17" s="4">
        <v>130804</v>
      </c>
      <c r="J17" s="5">
        <v>19.841343286000001</v>
      </c>
      <c r="K17" s="5">
        <v>8.4283212000999992</v>
      </c>
      <c r="L17" s="5">
        <v>6.7422512315000001</v>
      </c>
      <c r="M17" s="5">
        <v>5.9374051431000003</v>
      </c>
    </row>
    <row r="18" spans="1:13" x14ac:dyDescent="0.25">
      <c r="A18" s="3" t="s">
        <v>62</v>
      </c>
      <c r="B18" s="3">
        <v>4</v>
      </c>
      <c r="C18" s="3" t="s">
        <v>65</v>
      </c>
      <c r="D18" s="3" t="s">
        <v>54</v>
      </c>
      <c r="E18" t="s">
        <v>55</v>
      </c>
      <c r="F18" s="4">
        <v>37</v>
      </c>
      <c r="G18" s="4">
        <v>7020</v>
      </c>
      <c r="H18" s="4">
        <v>8164</v>
      </c>
      <c r="I18" s="4">
        <v>8092</v>
      </c>
      <c r="J18" s="5">
        <v>1204.7932374</v>
      </c>
      <c r="K18" s="5">
        <v>289.81481749</v>
      </c>
      <c r="L18" s="5">
        <v>228.00366854000001</v>
      </c>
      <c r="M18" s="5">
        <v>218.69497673000001</v>
      </c>
    </row>
    <row r="19" spans="1:13" x14ac:dyDescent="0.25">
      <c r="A19" s="3" t="s">
        <v>62</v>
      </c>
      <c r="B19" s="3">
        <v>4</v>
      </c>
      <c r="C19" s="3" t="s">
        <v>65</v>
      </c>
      <c r="D19" s="3" t="s">
        <v>56</v>
      </c>
      <c r="E19" t="s">
        <v>57</v>
      </c>
      <c r="F19" s="4">
        <v>104</v>
      </c>
      <c r="G19" s="4">
        <v>59928</v>
      </c>
      <c r="H19" s="4">
        <v>84726</v>
      </c>
      <c r="I19" s="4">
        <v>84389</v>
      </c>
      <c r="J19" s="5">
        <v>1277.7868403</v>
      </c>
      <c r="K19" s="5">
        <v>462.34380698000001</v>
      </c>
      <c r="L19" s="5">
        <v>363.31214798000002</v>
      </c>
      <c r="M19" s="5">
        <v>346.33033189000002</v>
      </c>
    </row>
    <row r="20" spans="1:13" x14ac:dyDescent="0.25">
      <c r="A20" s="3" t="s">
        <v>62</v>
      </c>
      <c r="B20" s="3">
        <v>4</v>
      </c>
      <c r="C20" s="3" t="s">
        <v>65</v>
      </c>
      <c r="D20" s="3" t="s">
        <v>58</v>
      </c>
      <c r="E20" t="s">
        <v>59</v>
      </c>
      <c r="F20" s="4">
        <v>49</v>
      </c>
      <c r="G20" s="4">
        <v>9155</v>
      </c>
      <c r="H20" s="4">
        <v>12093</v>
      </c>
      <c r="I20" s="4">
        <v>11935</v>
      </c>
      <c r="J20" s="5">
        <v>1076.4222302000001</v>
      </c>
      <c r="K20" s="5">
        <v>238.23516248999999</v>
      </c>
      <c r="L20" s="5">
        <v>186.61052758</v>
      </c>
      <c r="M20" s="5">
        <v>162.23369553000001</v>
      </c>
    </row>
    <row r="21" spans="1:13" x14ac:dyDescent="0.25">
      <c r="A21" s="3" t="s">
        <v>62</v>
      </c>
      <c r="B21" s="3">
        <v>4</v>
      </c>
      <c r="C21" s="3" t="s">
        <v>65</v>
      </c>
      <c r="D21" s="3" t="s">
        <v>60</v>
      </c>
      <c r="E21" t="s">
        <v>61</v>
      </c>
      <c r="F21" s="4">
        <v>93</v>
      </c>
      <c r="G21" s="4">
        <v>20632</v>
      </c>
      <c r="H21" s="4">
        <v>27011</v>
      </c>
      <c r="I21" s="4">
        <v>26932</v>
      </c>
      <c r="J21" s="5">
        <v>1147.2649575999999</v>
      </c>
      <c r="K21" s="5">
        <v>383.30203547000002</v>
      </c>
      <c r="L21" s="5">
        <v>301.45532042000002</v>
      </c>
      <c r="M21" s="5">
        <v>296.66724075000002</v>
      </c>
    </row>
    <row r="22" spans="1:13" x14ac:dyDescent="0.25">
      <c r="A22" s="3" t="s">
        <v>62</v>
      </c>
      <c r="B22" s="3">
        <v>5</v>
      </c>
      <c r="C22" s="3" t="s">
        <v>66</v>
      </c>
      <c r="D22" s="3" t="s">
        <v>52</v>
      </c>
      <c r="E22" t="s">
        <v>53</v>
      </c>
      <c r="F22" s="4">
        <v>71</v>
      </c>
      <c r="G22" s="4">
        <v>54020</v>
      </c>
      <c r="H22" s="4">
        <v>2018196.5</v>
      </c>
      <c r="I22" s="4">
        <v>103266</v>
      </c>
      <c r="J22" s="5">
        <v>17.195017892999999</v>
      </c>
      <c r="K22" s="5">
        <v>8.6479100771000006</v>
      </c>
      <c r="L22" s="5">
        <v>6.9181383725999996</v>
      </c>
      <c r="M22" s="5">
        <v>3.7402193543000002</v>
      </c>
    </row>
    <row r="23" spans="1:13" x14ac:dyDescent="0.25">
      <c r="A23" s="3" t="s">
        <v>62</v>
      </c>
      <c r="B23" s="3">
        <v>5</v>
      </c>
      <c r="C23" s="3" t="s">
        <v>66</v>
      </c>
      <c r="D23" s="3" t="s">
        <v>54</v>
      </c>
      <c r="E23" t="s">
        <v>55</v>
      </c>
      <c r="F23" s="4">
        <v>42</v>
      </c>
      <c r="G23" s="4">
        <v>6262</v>
      </c>
      <c r="H23" s="4">
        <v>7039</v>
      </c>
      <c r="I23" s="4">
        <v>7023</v>
      </c>
      <c r="J23" s="5">
        <v>854.19024292999995</v>
      </c>
      <c r="K23" s="5">
        <v>273.41891177999997</v>
      </c>
      <c r="L23" s="5">
        <v>214.52960648000001</v>
      </c>
      <c r="M23" s="5">
        <v>218.28925699999999</v>
      </c>
    </row>
    <row r="24" spans="1:13" x14ac:dyDescent="0.25">
      <c r="A24" s="3" t="s">
        <v>62</v>
      </c>
      <c r="B24" s="3">
        <v>5</v>
      </c>
      <c r="C24" s="3" t="s">
        <v>66</v>
      </c>
      <c r="D24" s="3" t="s">
        <v>56</v>
      </c>
      <c r="E24" t="s">
        <v>57</v>
      </c>
      <c r="F24" s="4">
        <v>63</v>
      </c>
      <c r="G24" s="4">
        <v>35676</v>
      </c>
      <c r="H24" s="4">
        <v>54211</v>
      </c>
      <c r="I24" s="4">
        <v>53758</v>
      </c>
      <c r="J24" s="5">
        <v>961.11035841</v>
      </c>
      <c r="K24" s="5">
        <v>419.92750475000003</v>
      </c>
      <c r="L24" s="5">
        <v>330.10013318</v>
      </c>
      <c r="M24" s="5">
        <v>346.97015218000001</v>
      </c>
    </row>
    <row r="25" spans="1:13" x14ac:dyDescent="0.25">
      <c r="A25" s="3" t="s">
        <v>62</v>
      </c>
      <c r="B25" s="3">
        <v>5</v>
      </c>
      <c r="C25" s="3" t="s">
        <v>66</v>
      </c>
      <c r="D25" s="3" t="s">
        <v>58</v>
      </c>
      <c r="E25" t="s">
        <v>59</v>
      </c>
      <c r="F25" s="4">
        <v>49</v>
      </c>
      <c r="G25" s="4">
        <v>16659</v>
      </c>
      <c r="H25" s="4">
        <v>29589</v>
      </c>
      <c r="I25" s="4">
        <v>26618</v>
      </c>
      <c r="J25" s="5">
        <v>730.48729731000003</v>
      </c>
      <c r="K25" s="5">
        <v>212.33979518999999</v>
      </c>
      <c r="L25" s="5">
        <v>167.44867248</v>
      </c>
      <c r="M25" s="5">
        <v>163.48201764000001</v>
      </c>
    </row>
    <row r="26" spans="1:13" x14ac:dyDescent="0.25">
      <c r="A26" s="3" t="s">
        <v>62</v>
      </c>
      <c r="B26" s="3">
        <v>5</v>
      </c>
      <c r="C26" s="3" t="s">
        <v>66</v>
      </c>
      <c r="D26" s="3" t="s">
        <v>60</v>
      </c>
      <c r="E26" t="s">
        <v>61</v>
      </c>
      <c r="F26" s="4">
        <v>61</v>
      </c>
      <c r="G26" s="4">
        <v>14477</v>
      </c>
      <c r="H26" s="4">
        <v>19983.099999999999</v>
      </c>
      <c r="I26" s="4">
        <v>19872</v>
      </c>
      <c r="J26" s="5">
        <v>794.81613763999997</v>
      </c>
      <c r="K26" s="5">
        <v>356.30872337</v>
      </c>
      <c r="L26" s="5">
        <v>278.13730601999998</v>
      </c>
      <c r="M26" s="5">
        <v>295.23975008999997</v>
      </c>
    </row>
    <row r="27" spans="1:13" x14ac:dyDescent="0.25">
      <c r="A27" s="3" t="s">
        <v>62</v>
      </c>
      <c r="B27" s="3">
        <v>6</v>
      </c>
      <c r="C27" s="3" t="s">
        <v>67</v>
      </c>
      <c r="D27" s="3" t="s">
        <v>52</v>
      </c>
      <c r="E27" t="s">
        <v>53</v>
      </c>
      <c r="F27" s="4">
        <v>263</v>
      </c>
      <c r="G27" s="4">
        <v>367072</v>
      </c>
      <c r="H27" s="4">
        <v>6591893.2999999998</v>
      </c>
      <c r="I27" s="4">
        <v>801766</v>
      </c>
      <c r="J27" s="5">
        <v>42.810472040999997</v>
      </c>
      <c r="K27" s="5">
        <v>7.9051206395999998</v>
      </c>
      <c r="L27" s="5">
        <v>6.3218769453999997</v>
      </c>
      <c r="M27" s="5">
        <v>8.4567694383000003</v>
      </c>
    </row>
    <row r="28" spans="1:13" x14ac:dyDescent="0.25">
      <c r="A28" s="3" t="s">
        <v>62</v>
      </c>
      <c r="B28" s="3">
        <v>6</v>
      </c>
      <c r="C28" s="3" t="s">
        <v>67</v>
      </c>
      <c r="D28" s="3" t="s">
        <v>54</v>
      </c>
      <c r="E28" t="s">
        <v>55</v>
      </c>
      <c r="F28" s="4">
        <v>105</v>
      </c>
      <c r="G28" s="4">
        <v>12269</v>
      </c>
      <c r="H28" s="4">
        <v>15876</v>
      </c>
      <c r="I28" s="4">
        <v>14754</v>
      </c>
      <c r="J28" s="5">
        <v>2609.9384184</v>
      </c>
      <c r="K28" s="5">
        <v>318.59031431</v>
      </c>
      <c r="L28" s="5">
        <v>252.46416604000001</v>
      </c>
      <c r="M28" s="5">
        <v>220.30241749000001</v>
      </c>
    </row>
    <row r="29" spans="1:13" x14ac:dyDescent="0.25">
      <c r="A29" s="3" t="s">
        <v>62</v>
      </c>
      <c r="B29" s="3">
        <v>6</v>
      </c>
      <c r="C29" s="3" t="s">
        <v>67</v>
      </c>
      <c r="D29" s="3" t="s">
        <v>56</v>
      </c>
      <c r="E29" t="s">
        <v>57</v>
      </c>
      <c r="F29" s="4">
        <v>228</v>
      </c>
      <c r="G29" s="4">
        <v>275837</v>
      </c>
      <c r="H29" s="4">
        <v>437986.3</v>
      </c>
      <c r="I29" s="4">
        <v>436055</v>
      </c>
      <c r="J29" s="5">
        <v>2562.5147261000002</v>
      </c>
      <c r="K29" s="5">
        <v>502.40133111</v>
      </c>
      <c r="L29" s="5">
        <v>394.66487230000001</v>
      </c>
      <c r="M29" s="5">
        <v>346.38668081999998</v>
      </c>
    </row>
    <row r="30" spans="1:13" x14ac:dyDescent="0.25">
      <c r="A30" s="3" t="s">
        <v>62</v>
      </c>
      <c r="B30" s="3">
        <v>6</v>
      </c>
      <c r="C30" s="3" t="s">
        <v>67</v>
      </c>
      <c r="D30" s="3" t="s">
        <v>58</v>
      </c>
      <c r="E30" t="s">
        <v>59</v>
      </c>
      <c r="F30" s="4">
        <v>154</v>
      </c>
      <c r="G30" s="4">
        <v>107606</v>
      </c>
      <c r="H30" s="4">
        <v>209376</v>
      </c>
      <c r="I30" s="4">
        <v>188902</v>
      </c>
      <c r="J30" s="5">
        <v>1609.336554</v>
      </c>
      <c r="K30" s="5">
        <v>256.44273994999998</v>
      </c>
      <c r="L30" s="5">
        <v>201.70008472999999</v>
      </c>
      <c r="M30" s="5">
        <v>162.69670234</v>
      </c>
    </row>
    <row r="31" spans="1:13" x14ac:dyDescent="0.25">
      <c r="A31" s="3" t="s">
        <v>62</v>
      </c>
      <c r="B31" s="3">
        <v>6</v>
      </c>
      <c r="C31" s="3" t="s">
        <v>67</v>
      </c>
      <c r="D31" s="3" t="s">
        <v>60</v>
      </c>
      <c r="E31" t="s">
        <v>61</v>
      </c>
      <c r="F31" s="4">
        <v>246</v>
      </c>
      <c r="G31" s="4">
        <v>106355</v>
      </c>
      <c r="H31" s="4">
        <v>159015</v>
      </c>
      <c r="I31" s="4">
        <v>158470</v>
      </c>
      <c r="J31" s="5">
        <v>1993.4371483</v>
      </c>
      <c r="K31" s="5">
        <v>425.04244907999998</v>
      </c>
      <c r="L31" s="5">
        <v>333.51762437000002</v>
      </c>
      <c r="M31" s="5">
        <v>296.34077710000003</v>
      </c>
    </row>
    <row r="32" spans="1:13" x14ac:dyDescent="0.25">
      <c r="A32" s="3" t="s">
        <v>62</v>
      </c>
      <c r="B32" s="3">
        <v>8</v>
      </c>
      <c r="C32" s="3" t="s">
        <v>68</v>
      </c>
      <c r="D32" s="3" t="s">
        <v>52</v>
      </c>
      <c r="E32" t="s">
        <v>53</v>
      </c>
      <c r="F32" s="4">
        <v>168</v>
      </c>
      <c r="G32" s="4">
        <v>48514</v>
      </c>
      <c r="H32" s="4">
        <v>936866</v>
      </c>
      <c r="I32" s="4">
        <v>88691</v>
      </c>
      <c r="J32" s="5">
        <v>25.105566773</v>
      </c>
      <c r="K32" s="5">
        <v>8.3114814712000005</v>
      </c>
      <c r="L32" s="5">
        <v>6.6474133334000003</v>
      </c>
      <c r="M32" s="5">
        <v>6.5276637960999997</v>
      </c>
    </row>
    <row r="33" spans="1:13" x14ac:dyDescent="0.25">
      <c r="A33" s="3" t="s">
        <v>62</v>
      </c>
      <c r="B33" s="3">
        <v>8</v>
      </c>
      <c r="C33" s="3" t="s">
        <v>68</v>
      </c>
      <c r="D33" s="3" t="s">
        <v>54</v>
      </c>
      <c r="E33" t="s">
        <v>55</v>
      </c>
      <c r="F33" s="4">
        <v>67</v>
      </c>
      <c r="G33" s="4">
        <v>2426</v>
      </c>
      <c r="H33" s="4">
        <v>2580</v>
      </c>
      <c r="I33" s="4">
        <v>2575</v>
      </c>
      <c r="J33" s="5">
        <v>1452.0828488</v>
      </c>
      <c r="K33" s="5">
        <v>319.10017054000002</v>
      </c>
      <c r="L33" s="5">
        <v>252.82676357</v>
      </c>
      <c r="M33" s="5">
        <v>220.78718216999999</v>
      </c>
    </row>
    <row r="34" spans="1:13" x14ac:dyDescent="0.25">
      <c r="A34" s="3" t="s">
        <v>62</v>
      </c>
      <c r="B34" s="3">
        <v>8</v>
      </c>
      <c r="C34" s="3" t="s">
        <v>68</v>
      </c>
      <c r="D34" s="3" t="s">
        <v>56</v>
      </c>
      <c r="E34" t="s">
        <v>57</v>
      </c>
      <c r="F34" s="4">
        <v>149</v>
      </c>
      <c r="G34" s="4">
        <v>32685</v>
      </c>
      <c r="H34" s="4">
        <v>46957</v>
      </c>
      <c r="I34" s="4">
        <v>46727</v>
      </c>
      <c r="J34" s="5">
        <v>1469.3806394999999</v>
      </c>
      <c r="K34" s="5">
        <v>484.05106374000002</v>
      </c>
      <c r="L34" s="5">
        <v>381.91622165000001</v>
      </c>
      <c r="M34" s="5">
        <v>348.02204356999999</v>
      </c>
    </row>
    <row r="35" spans="1:13" x14ac:dyDescent="0.25">
      <c r="A35" s="3" t="s">
        <v>62</v>
      </c>
      <c r="B35" s="3">
        <v>8</v>
      </c>
      <c r="C35" s="3" t="s">
        <v>68</v>
      </c>
      <c r="D35" s="3" t="s">
        <v>58</v>
      </c>
      <c r="E35" t="s">
        <v>59</v>
      </c>
      <c r="F35" s="4">
        <v>85</v>
      </c>
      <c r="G35" s="4">
        <v>12526</v>
      </c>
      <c r="H35" s="4">
        <v>18087</v>
      </c>
      <c r="I35" s="4">
        <v>17496</v>
      </c>
      <c r="J35" s="5">
        <v>1137.1135053</v>
      </c>
      <c r="K35" s="5">
        <v>246.13018632000001</v>
      </c>
      <c r="L35" s="5">
        <v>195.25393874</v>
      </c>
      <c r="M35" s="5">
        <v>165.05258251999999</v>
      </c>
    </row>
    <row r="36" spans="1:13" x14ac:dyDescent="0.25">
      <c r="A36" s="3" t="s">
        <v>62</v>
      </c>
      <c r="B36" s="3">
        <v>8</v>
      </c>
      <c r="C36" s="3" t="s">
        <v>68</v>
      </c>
      <c r="D36" s="3" t="s">
        <v>60</v>
      </c>
      <c r="E36" t="s">
        <v>61</v>
      </c>
      <c r="F36" s="4">
        <v>154</v>
      </c>
      <c r="G36" s="4">
        <v>16030</v>
      </c>
      <c r="H36" s="4">
        <v>22275.8</v>
      </c>
      <c r="I36" s="4">
        <v>22149</v>
      </c>
      <c r="J36" s="5">
        <v>1214.7069448</v>
      </c>
      <c r="K36" s="5">
        <v>411.91535433000001</v>
      </c>
      <c r="L36" s="5">
        <v>324.56404258999999</v>
      </c>
      <c r="M36" s="5">
        <v>297.77093258000002</v>
      </c>
    </row>
    <row r="37" spans="1:13" x14ac:dyDescent="0.25">
      <c r="A37" s="3" t="s">
        <v>62</v>
      </c>
      <c r="B37" s="3">
        <v>9</v>
      </c>
      <c r="C37" s="3" t="s">
        <v>69</v>
      </c>
      <c r="D37" s="3" t="s">
        <v>52</v>
      </c>
      <c r="E37" t="s">
        <v>53</v>
      </c>
      <c r="F37" s="4">
        <v>141</v>
      </c>
      <c r="G37" s="4">
        <v>56465</v>
      </c>
      <c r="H37" s="4">
        <v>1405576.5</v>
      </c>
      <c r="I37" s="4">
        <v>161062</v>
      </c>
      <c r="J37" s="5">
        <v>20.708715832999999</v>
      </c>
      <c r="K37" s="5">
        <v>7.6045433243999998</v>
      </c>
      <c r="L37" s="5">
        <v>6.0755965399000003</v>
      </c>
      <c r="M37" s="5">
        <v>8.4717936306000006</v>
      </c>
    </row>
    <row r="38" spans="1:13" x14ac:dyDescent="0.25">
      <c r="A38" s="3" t="s">
        <v>62</v>
      </c>
      <c r="B38" s="3">
        <v>9</v>
      </c>
      <c r="C38" s="3" t="s">
        <v>69</v>
      </c>
      <c r="D38" s="3" t="s">
        <v>54</v>
      </c>
      <c r="E38" t="s">
        <v>55</v>
      </c>
      <c r="F38" s="4">
        <v>11</v>
      </c>
      <c r="G38" s="4">
        <v>2189</v>
      </c>
      <c r="H38" s="4">
        <v>2426</v>
      </c>
      <c r="I38" s="4">
        <v>2414</v>
      </c>
      <c r="J38" s="5">
        <v>894.48309974999995</v>
      </c>
      <c r="K38" s="5">
        <v>306.49128194999997</v>
      </c>
      <c r="L38" s="5">
        <v>242.97813273</v>
      </c>
      <c r="M38" s="5">
        <v>220.42492580000001</v>
      </c>
    </row>
    <row r="39" spans="1:13" x14ac:dyDescent="0.25">
      <c r="A39" s="3" t="s">
        <v>62</v>
      </c>
      <c r="B39" s="3">
        <v>9</v>
      </c>
      <c r="C39" s="3" t="s">
        <v>69</v>
      </c>
      <c r="D39" s="3" t="s">
        <v>56</v>
      </c>
      <c r="E39" t="s">
        <v>57</v>
      </c>
      <c r="F39" s="4">
        <v>136</v>
      </c>
      <c r="G39" s="4">
        <v>30188</v>
      </c>
      <c r="H39" s="4">
        <v>45304</v>
      </c>
      <c r="I39" s="4">
        <v>45159</v>
      </c>
      <c r="J39" s="5">
        <v>1356.6000630999999</v>
      </c>
      <c r="K39" s="5">
        <v>486.41719891999998</v>
      </c>
      <c r="L39" s="5">
        <v>384.82373609000001</v>
      </c>
      <c r="M39" s="5">
        <v>348.87106700999999</v>
      </c>
    </row>
    <row r="40" spans="1:13" x14ac:dyDescent="0.25">
      <c r="A40" s="3" t="s">
        <v>62</v>
      </c>
      <c r="B40" s="3">
        <v>9</v>
      </c>
      <c r="C40" s="3" t="s">
        <v>69</v>
      </c>
      <c r="D40" s="3" t="s">
        <v>58</v>
      </c>
      <c r="E40" t="s">
        <v>59</v>
      </c>
      <c r="F40" s="4">
        <v>14</v>
      </c>
      <c r="G40" s="4">
        <v>25734</v>
      </c>
      <c r="H40" s="4">
        <v>77942</v>
      </c>
      <c r="I40" s="4">
        <v>63784</v>
      </c>
      <c r="J40" s="5">
        <v>848.83164404000001</v>
      </c>
      <c r="K40" s="5">
        <v>236.11010906000001</v>
      </c>
      <c r="L40" s="5">
        <v>187.84774512000001</v>
      </c>
      <c r="M40" s="5">
        <v>165.13488426999999</v>
      </c>
    </row>
    <row r="41" spans="1:13" x14ac:dyDescent="0.25">
      <c r="A41" s="3" t="s">
        <v>62</v>
      </c>
      <c r="B41" s="3">
        <v>9</v>
      </c>
      <c r="C41" s="3" t="s">
        <v>69</v>
      </c>
      <c r="D41" s="3" t="s">
        <v>60</v>
      </c>
      <c r="E41" t="s">
        <v>61</v>
      </c>
      <c r="F41" s="4">
        <v>139</v>
      </c>
      <c r="G41" s="4">
        <v>31029</v>
      </c>
      <c r="H41" s="4">
        <v>52178</v>
      </c>
      <c r="I41" s="4">
        <v>51961</v>
      </c>
      <c r="J41" s="5">
        <v>814.60979052000005</v>
      </c>
      <c r="K41" s="5">
        <v>409.57938325999999</v>
      </c>
      <c r="L41" s="5">
        <v>322.41161025999997</v>
      </c>
      <c r="M41" s="5">
        <v>297.31595729999998</v>
      </c>
    </row>
    <row r="42" spans="1:13" x14ac:dyDescent="0.25">
      <c r="A42" s="3" t="s">
        <v>62</v>
      </c>
      <c r="B42" s="3">
        <v>10</v>
      </c>
      <c r="C42" s="3" t="s">
        <v>70</v>
      </c>
      <c r="D42" s="3" t="s">
        <v>52</v>
      </c>
      <c r="E42" t="s">
        <v>53</v>
      </c>
      <c r="F42" s="4">
        <v>61</v>
      </c>
      <c r="G42" s="4">
        <v>20406</v>
      </c>
      <c r="H42" s="4">
        <v>318449</v>
      </c>
      <c r="I42" s="4">
        <v>35716</v>
      </c>
      <c r="J42" s="5">
        <v>20.782084823999998</v>
      </c>
      <c r="K42" s="5">
        <v>8.8411464629999994</v>
      </c>
      <c r="L42" s="5">
        <v>7.0730792058</v>
      </c>
      <c r="M42" s="5">
        <v>7.5840149600000002</v>
      </c>
    </row>
    <row r="43" spans="1:13" x14ac:dyDescent="0.25">
      <c r="A43" s="3" t="s">
        <v>62</v>
      </c>
      <c r="B43" s="3">
        <v>10</v>
      </c>
      <c r="C43" s="3" t="s">
        <v>70</v>
      </c>
      <c r="D43" s="3" t="s">
        <v>54</v>
      </c>
      <c r="E43" t="s">
        <v>55</v>
      </c>
      <c r="F43" s="4">
        <v>1</v>
      </c>
      <c r="G43" s="4">
        <v>110</v>
      </c>
      <c r="H43" s="4">
        <v>112</v>
      </c>
      <c r="I43" s="4">
        <v>112</v>
      </c>
      <c r="J43" s="5">
        <v>1100</v>
      </c>
      <c r="K43" s="5">
        <v>289.79964286000001</v>
      </c>
      <c r="L43" s="5">
        <v>230.38964286000001</v>
      </c>
      <c r="M43" s="5">
        <v>221.22580357000001</v>
      </c>
    </row>
    <row r="44" spans="1:13" x14ac:dyDescent="0.25">
      <c r="A44" s="3" t="s">
        <v>62</v>
      </c>
      <c r="B44" s="3">
        <v>10</v>
      </c>
      <c r="C44" s="3" t="s">
        <v>70</v>
      </c>
      <c r="D44" s="3" t="s">
        <v>56</v>
      </c>
      <c r="E44" t="s">
        <v>57</v>
      </c>
      <c r="F44" s="4">
        <v>8</v>
      </c>
      <c r="G44" s="4">
        <v>199</v>
      </c>
      <c r="H44" s="4">
        <v>221</v>
      </c>
      <c r="I44" s="4">
        <v>221</v>
      </c>
      <c r="J44" s="5">
        <v>1033.1447963999999</v>
      </c>
      <c r="K44" s="5">
        <v>490.24705882000001</v>
      </c>
      <c r="L44" s="5">
        <v>391.24705882000001</v>
      </c>
      <c r="M44" s="5">
        <v>351.89651584000001</v>
      </c>
    </row>
    <row r="45" spans="1:13" x14ac:dyDescent="0.25">
      <c r="A45" s="3" t="s">
        <v>62</v>
      </c>
      <c r="B45" s="3">
        <v>10</v>
      </c>
      <c r="C45" s="3" t="s">
        <v>70</v>
      </c>
      <c r="D45" s="3" t="s">
        <v>58</v>
      </c>
      <c r="E45" t="s">
        <v>59</v>
      </c>
      <c r="F45" s="4">
        <v>5</v>
      </c>
      <c r="G45" s="4">
        <v>2594</v>
      </c>
      <c r="H45" s="4">
        <v>4562</v>
      </c>
      <c r="I45" s="4">
        <v>4217</v>
      </c>
      <c r="J45" s="5">
        <v>776.07962736000002</v>
      </c>
      <c r="K45" s="5">
        <v>234.71924594000001</v>
      </c>
      <c r="L45" s="5">
        <v>186.75696185999999</v>
      </c>
      <c r="M45" s="5">
        <v>164.83455939999999</v>
      </c>
    </row>
    <row r="46" spans="1:13" x14ac:dyDescent="0.25">
      <c r="A46" s="3" t="s">
        <v>62</v>
      </c>
      <c r="B46" s="3">
        <v>10</v>
      </c>
      <c r="C46" s="3" t="s">
        <v>70</v>
      </c>
      <c r="D46" s="3" t="s">
        <v>60</v>
      </c>
      <c r="E46" t="s">
        <v>61</v>
      </c>
      <c r="F46" s="4">
        <v>60</v>
      </c>
      <c r="G46" s="4">
        <v>19326</v>
      </c>
      <c r="H46" s="4">
        <v>31480</v>
      </c>
      <c r="I46" s="4">
        <v>31446</v>
      </c>
      <c r="J46" s="5">
        <v>859.79558450000002</v>
      </c>
      <c r="K46" s="5">
        <v>386.65194155</v>
      </c>
      <c r="L46" s="5">
        <v>303.19243741999998</v>
      </c>
      <c r="M46" s="5">
        <v>296.22973666000001</v>
      </c>
    </row>
    <row r="47" spans="1:13" x14ac:dyDescent="0.25">
      <c r="A47" s="3" t="s">
        <v>62</v>
      </c>
      <c r="B47" s="3">
        <v>11</v>
      </c>
      <c r="C47" s="3" t="s">
        <v>71</v>
      </c>
      <c r="D47" s="3" t="s">
        <v>52</v>
      </c>
      <c r="E47" t="s">
        <v>53</v>
      </c>
      <c r="F47" s="4">
        <v>3</v>
      </c>
      <c r="G47" s="4">
        <v>13533</v>
      </c>
      <c r="H47" s="4">
        <v>150485.6</v>
      </c>
      <c r="I47" s="4">
        <v>20552</v>
      </c>
      <c r="J47" s="5">
        <v>12.84165063</v>
      </c>
      <c r="K47" s="5">
        <v>7.5433031465999996</v>
      </c>
      <c r="L47" s="5">
        <v>6.0348786195999997</v>
      </c>
      <c r="M47" s="5">
        <v>9.1571098496999994</v>
      </c>
    </row>
    <row r="48" spans="1:13" x14ac:dyDescent="0.25">
      <c r="A48" s="3" t="s">
        <v>62</v>
      </c>
      <c r="B48" s="3">
        <v>11</v>
      </c>
      <c r="C48" s="3" t="s">
        <v>71</v>
      </c>
      <c r="D48" s="3" t="s">
        <v>54</v>
      </c>
      <c r="E48" t="s">
        <v>55</v>
      </c>
      <c r="F48" s="4">
        <v>1</v>
      </c>
      <c r="G48" s="4">
        <v>746</v>
      </c>
      <c r="H48" s="4">
        <v>791</v>
      </c>
      <c r="I48" s="4">
        <v>789</v>
      </c>
      <c r="J48" s="5">
        <v>1169.6774716</v>
      </c>
      <c r="K48" s="5">
        <v>302.67216181999999</v>
      </c>
      <c r="L48" s="5">
        <v>240.38747154999999</v>
      </c>
      <c r="M48" s="5">
        <v>221.27534765999999</v>
      </c>
    </row>
    <row r="49" spans="1:13" x14ac:dyDescent="0.25">
      <c r="A49" s="3" t="s">
        <v>62</v>
      </c>
      <c r="B49" s="3">
        <v>11</v>
      </c>
      <c r="C49" s="3" t="s">
        <v>71</v>
      </c>
      <c r="D49" s="3" t="s">
        <v>56</v>
      </c>
      <c r="E49" t="s">
        <v>57</v>
      </c>
      <c r="F49" s="4">
        <v>3</v>
      </c>
      <c r="G49" s="4">
        <v>3138</v>
      </c>
      <c r="H49" s="4">
        <v>4083</v>
      </c>
      <c r="I49" s="4">
        <v>4079</v>
      </c>
      <c r="J49" s="5">
        <v>604.20497918000001</v>
      </c>
      <c r="K49" s="5">
        <v>509.77263287</v>
      </c>
      <c r="L49" s="5">
        <v>402.81428117000002</v>
      </c>
      <c r="M49" s="5">
        <v>349.54846925999999</v>
      </c>
    </row>
    <row r="50" spans="1:13" x14ac:dyDescent="0.25">
      <c r="A50" s="3" t="s">
        <v>62</v>
      </c>
      <c r="B50" s="3">
        <v>11</v>
      </c>
      <c r="C50" s="3" t="s">
        <v>71</v>
      </c>
      <c r="D50" s="3" t="s">
        <v>58</v>
      </c>
      <c r="E50" t="s">
        <v>59</v>
      </c>
      <c r="F50" s="4">
        <v>1</v>
      </c>
      <c r="G50" s="4">
        <v>4627</v>
      </c>
      <c r="H50" s="4">
        <v>5610</v>
      </c>
      <c r="I50" s="4">
        <v>5590</v>
      </c>
      <c r="J50" s="5">
        <v>852.68686095999999</v>
      </c>
      <c r="K50" s="5">
        <v>252.01046524</v>
      </c>
      <c r="L50" s="5">
        <v>200.75905169000001</v>
      </c>
      <c r="M50" s="5">
        <v>166.06763458</v>
      </c>
    </row>
    <row r="51" spans="1:13" x14ac:dyDescent="0.25">
      <c r="A51" s="3" t="s">
        <v>62</v>
      </c>
      <c r="B51" s="3">
        <v>11</v>
      </c>
      <c r="C51" s="3" t="s">
        <v>71</v>
      </c>
      <c r="D51" s="3" t="s">
        <v>60</v>
      </c>
      <c r="E51" t="s">
        <v>61</v>
      </c>
      <c r="F51" s="4">
        <v>3</v>
      </c>
      <c r="G51" s="4">
        <v>6124</v>
      </c>
      <c r="H51" s="4">
        <v>10009</v>
      </c>
      <c r="I51" s="4">
        <v>9915</v>
      </c>
      <c r="J51" s="5">
        <v>592.08558198000003</v>
      </c>
      <c r="K51" s="5">
        <v>429.47723649</v>
      </c>
      <c r="L51" s="5">
        <v>336.85600758999999</v>
      </c>
      <c r="M51" s="5">
        <v>296.52218204000002</v>
      </c>
    </row>
    <row r="52" spans="1:13" x14ac:dyDescent="0.25">
      <c r="A52" s="3" t="s">
        <v>62</v>
      </c>
      <c r="B52" s="3">
        <v>12</v>
      </c>
      <c r="C52" s="3" t="s">
        <v>72</v>
      </c>
      <c r="D52" s="3" t="s">
        <v>52</v>
      </c>
      <c r="E52" t="s">
        <v>53</v>
      </c>
      <c r="F52" s="4">
        <v>169</v>
      </c>
      <c r="G52" s="4">
        <v>316274</v>
      </c>
      <c r="H52" s="4">
        <v>5101993.8</v>
      </c>
      <c r="I52" s="4">
        <v>628619</v>
      </c>
      <c r="J52" s="5">
        <v>12.875765360999999</v>
      </c>
      <c r="K52" s="5">
        <v>7.8050133499000003</v>
      </c>
      <c r="L52" s="5">
        <v>6.2423861040000004</v>
      </c>
      <c r="M52" s="5">
        <v>8.5228777698999991</v>
      </c>
    </row>
    <row r="53" spans="1:13" x14ac:dyDescent="0.25">
      <c r="A53" s="3" t="s">
        <v>62</v>
      </c>
      <c r="B53" s="3">
        <v>12</v>
      </c>
      <c r="C53" s="3" t="s">
        <v>72</v>
      </c>
      <c r="D53" s="3" t="s">
        <v>54</v>
      </c>
      <c r="E53" t="s">
        <v>55</v>
      </c>
      <c r="F53" s="4">
        <v>61</v>
      </c>
      <c r="G53" s="4">
        <v>16212</v>
      </c>
      <c r="H53" s="4">
        <v>17875</v>
      </c>
      <c r="I53" s="4">
        <v>17827</v>
      </c>
      <c r="J53" s="5">
        <v>663.49530852999999</v>
      </c>
      <c r="K53" s="5">
        <v>276.28516364000001</v>
      </c>
      <c r="L53" s="5">
        <v>219.65043133</v>
      </c>
      <c r="M53" s="5">
        <v>221.04704504</v>
      </c>
    </row>
    <row r="54" spans="1:13" x14ac:dyDescent="0.25">
      <c r="A54" s="3" t="s">
        <v>62</v>
      </c>
      <c r="B54" s="3">
        <v>12</v>
      </c>
      <c r="C54" s="3" t="s">
        <v>72</v>
      </c>
      <c r="D54" s="3" t="s">
        <v>56</v>
      </c>
      <c r="E54" t="s">
        <v>57</v>
      </c>
      <c r="F54" s="4">
        <v>160</v>
      </c>
      <c r="G54" s="4">
        <v>229987</v>
      </c>
      <c r="H54" s="4">
        <v>345813</v>
      </c>
      <c r="I54" s="4">
        <v>344741</v>
      </c>
      <c r="J54" s="5">
        <v>737.24224202000005</v>
      </c>
      <c r="K54" s="5">
        <v>437.60000925000003</v>
      </c>
      <c r="L54" s="5">
        <v>347.97034940999998</v>
      </c>
      <c r="M54" s="5">
        <v>350.68169898000002</v>
      </c>
    </row>
    <row r="55" spans="1:13" x14ac:dyDescent="0.25">
      <c r="A55" s="3" t="s">
        <v>62</v>
      </c>
      <c r="B55" s="3">
        <v>12</v>
      </c>
      <c r="C55" s="3" t="s">
        <v>72</v>
      </c>
      <c r="D55" s="3" t="s">
        <v>58</v>
      </c>
      <c r="E55" t="s">
        <v>59</v>
      </c>
      <c r="F55" s="4">
        <v>77</v>
      </c>
      <c r="G55" s="4">
        <v>74785</v>
      </c>
      <c r="H55" s="4">
        <v>142236</v>
      </c>
      <c r="I55" s="4">
        <v>126890</v>
      </c>
      <c r="J55" s="5">
        <v>499.66096614000003</v>
      </c>
      <c r="K55" s="5">
        <v>218.99280295</v>
      </c>
      <c r="L55" s="5">
        <v>174.21599954000001</v>
      </c>
      <c r="M55" s="5">
        <v>165.87199337999999</v>
      </c>
    </row>
    <row r="56" spans="1:13" x14ac:dyDescent="0.25">
      <c r="A56" s="3" t="s">
        <v>62</v>
      </c>
      <c r="B56" s="3">
        <v>12</v>
      </c>
      <c r="C56" s="3" t="s">
        <v>72</v>
      </c>
      <c r="D56" s="3" t="s">
        <v>60</v>
      </c>
      <c r="E56" t="s">
        <v>61</v>
      </c>
      <c r="F56" s="4">
        <v>163</v>
      </c>
      <c r="G56" s="4">
        <v>98131</v>
      </c>
      <c r="H56" s="4">
        <v>135823</v>
      </c>
      <c r="I56" s="4">
        <v>135393</v>
      </c>
      <c r="J56" s="5">
        <v>642.62696885000003</v>
      </c>
      <c r="K56" s="5">
        <v>369.54346207999998</v>
      </c>
      <c r="L56" s="5">
        <v>293.52748466999998</v>
      </c>
      <c r="M56" s="5">
        <v>299.95118839000003</v>
      </c>
    </row>
    <row r="57" spans="1:13" x14ac:dyDescent="0.25">
      <c r="A57" s="3" t="s">
        <v>62</v>
      </c>
      <c r="B57" s="3">
        <v>13</v>
      </c>
      <c r="C57" s="3" t="s">
        <v>73</v>
      </c>
      <c r="D57" s="3" t="s">
        <v>52</v>
      </c>
      <c r="E57" t="s">
        <v>53</v>
      </c>
      <c r="F57" s="4">
        <v>291</v>
      </c>
      <c r="G57" s="4">
        <v>131337</v>
      </c>
      <c r="H57" s="4">
        <v>7137266.5999999996</v>
      </c>
      <c r="I57" s="4">
        <v>466284</v>
      </c>
      <c r="J57" s="5">
        <v>17.154268425000001</v>
      </c>
      <c r="K57" s="5">
        <v>7.5459839499000001</v>
      </c>
      <c r="L57" s="5">
        <v>6.0113613606999996</v>
      </c>
      <c r="M57" s="5">
        <v>6.1008413080999997</v>
      </c>
    </row>
    <row r="58" spans="1:13" x14ac:dyDescent="0.25">
      <c r="A58" s="3" t="s">
        <v>62</v>
      </c>
      <c r="B58" s="3">
        <v>13</v>
      </c>
      <c r="C58" s="3" t="s">
        <v>73</v>
      </c>
      <c r="D58" s="3" t="s">
        <v>54</v>
      </c>
      <c r="E58" t="s">
        <v>55</v>
      </c>
      <c r="F58" s="4">
        <v>95</v>
      </c>
      <c r="G58" s="4">
        <v>4571</v>
      </c>
      <c r="H58" s="4">
        <v>10447</v>
      </c>
      <c r="I58" s="4">
        <v>7673</v>
      </c>
      <c r="J58" s="5">
        <v>836.40543505000005</v>
      </c>
      <c r="K58" s="5">
        <v>267.16878624999998</v>
      </c>
      <c r="L58" s="5">
        <v>211.20008806000001</v>
      </c>
      <c r="M58" s="5">
        <v>219.86361252</v>
      </c>
    </row>
    <row r="59" spans="1:13" x14ac:dyDescent="0.25">
      <c r="A59" s="3" t="s">
        <v>62</v>
      </c>
      <c r="B59" s="3">
        <v>13</v>
      </c>
      <c r="C59" s="3" t="s">
        <v>73</v>
      </c>
      <c r="D59" s="3" t="s">
        <v>56</v>
      </c>
      <c r="E59" t="s">
        <v>57</v>
      </c>
      <c r="F59" s="4">
        <v>166</v>
      </c>
      <c r="G59" s="4">
        <v>83360</v>
      </c>
      <c r="H59" s="4">
        <v>125015</v>
      </c>
      <c r="I59" s="4">
        <v>124366</v>
      </c>
      <c r="J59" s="5">
        <v>1172.3383535999999</v>
      </c>
      <c r="K59" s="5">
        <v>430.43529304999998</v>
      </c>
      <c r="L59" s="5">
        <v>336.96142086999998</v>
      </c>
      <c r="M59" s="5">
        <v>345.50272431000002</v>
      </c>
    </row>
    <row r="60" spans="1:13" x14ac:dyDescent="0.25">
      <c r="A60" s="3" t="s">
        <v>62</v>
      </c>
      <c r="B60" s="3">
        <v>13</v>
      </c>
      <c r="C60" s="3" t="s">
        <v>73</v>
      </c>
      <c r="D60" s="3" t="s">
        <v>58</v>
      </c>
      <c r="E60" t="s">
        <v>59</v>
      </c>
      <c r="F60" s="4">
        <v>241</v>
      </c>
      <c r="G60" s="4">
        <v>53269</v>
      </c>
      <c r="H60" s="4">
        <v>444012</v>
      </c>
      <c r="I60" s="4">
        <v>268466</v>
      </c>
      <c r="J60" s="5">
        <v>785.98858073999997</v>
      </c>
      <c r="K60" s="5">
        <v>186.23681671</v>
      </c>
      <c r="L60" s="5">
        <v>147.84263505999999</v>
      </c>
      <c r="M60" s="5">
        <v>164.66602861999999</v>
      </c>
    </row>
    <row r="61" spans="1:13" x14ac:dyDescent="0.25">
      <c r="A61" s="3" t="s">
        <v>62</v>
      </c>
      <c r="B61" s="3">
        <v>13</v>
      </c>
      <c r="C61" s="3" t="s">
        <v>73</v>
      </c>
      <c r="D61" s="3" t="s">
        <v>60</v>
      </c>
      <c r="E61" t="s">
        <v>61</v>
      </c>
      <c r="F61" s="4">
        <v>200</v>
      </c>
      <c r="G61" s="4">
        <v>47192</v>
      </c>
      <c r="H61" s="4">
        <v>69377</v>
      </c>
      <c r="I61" s="4">
        <v>69009</v>
      </c>
      <c r="J61" s="5">
        <v>1021.4895856000001</v>
      </c>
      <c r="K61" s="5">
        <v>359.19264294999999</v>
      </c>
      <c r="L61" s="5">
        <v>279.17811046999998</v>
      </c>
      <c r="M61" s="5">
        <v>293.91656312999999</v>
      </c>
    </row>
    <row r="62" spans="1:13" x14ac:dyDescent="0.25">
      <c r="A62" s="3" t="s">
        <v>62</v>
      </c>
      <c r="B62" s="3">
        <v>15</v>
      </c>
      <c r="C62" s="3" t="s">
        <v>74</v>
      </c>
      <c r="D62" s="3" t="s">
        <v>52</v>
      </c>
      <c r="E62" t="s">
        <v>53</v>
      </c>
      <c r="F62" s="4">
        <v>2</v>
      </c>
      <c r="G62" s="4">
        <v>9943</v>
      </c>
      <c r="H62" s="4">
        <v>135285.29999999999</v>
      </c>
      <c r="I62" s="4">
        <v>16225</v>
      </c>
      <c r="J62" s="5">
        <v>29.053091504000001</v>
      </c>
      <c r="K62" s="5">
        <v>9.0537164792000002</v>
      </c>
      <c r="L62" s="5">
        <v>7.2465054962000002</v>
      </c>
      <c r="M62" s="5">
        <v>8.2368987614000009</v>
      </c>
    </row>
    <row r="63" spans="1:13" x14ac:dyDescent="0.25">
      <c r="A63" s="3" t="s">
        <v>62</v>
      </c>
      <c r="B63" s="3">
        <v>15</v>
      </c>
      <c r="C63" s="3" t="s">
        <v>74</v>
      </c>
      <c r="D63" s="3" t="s">
        <v>54</v>
      </c>
      <c r="E63" t="s">
        <v>55</v>
      </c>
      <c r="F63" s="4">
        <v>1</v>
      </c>
      <c r="G63" s="4">
        <v>769</v>
      </c>
      <c r="H63" s="4">
        <v>1021</v>
      </c>
      <c r="I63" s="4">
        <v>881</v>
      </c>
      <c r="J63" s="5">
        <v>1668.0987365000001</v>
      </c>
      <c r="K63" s="5">
        <v>313.34263467</v>
      </c>
      <c r="L63" s="5">
        <v>246.3232811</v>
      </c>
      <c r="M63" s="5">
        <v>218.55216454000001</v>
      </c>
    </row>
    <row r="64" spans="1:13" x14ac:dyDescent="0.25">
      <c r="A64" s="3" t="s">
        <v>62</v>
      </c>
      <c r="B64" s="3">
        <v>15</v>
      </c>
      <c r="C64" s="3" t="s">
        <v>74</v>
      </c>
      <c r="D64" s="3" t="s">
        <v>56</v>
      </c>
      <c r="E64" t="s">
        <v>57</v>
      </c>
      <c r="F64" s="4">
        <v>2</v>
      </c>
      <c r="G64" s="4">
        <v>7964</v>
      </c>
      <c r="H64" s="4">
        <v>11380</v>
      </c>
      <c r="I64" s="4">
        <v>11319</v>
      </c>
      <c r="J64" s="5">
        <v>1839.6669050999999</v>
      </c>
      <c r="K64" s="5">
        <v>496.61261336000001</v>
      </c>
      <c r="L64" s="5">
        <v>394.28556853999999</v>
      </c>
      <c r="M64" s="5">
        <v>350.72596749000002</v>
      </c>
    </row>
    <row r="65" spans="1:13" x14ac:dyDescent="0.25">
      <c r="A65" s="3" t="s">
        <v>62</v>
      </c>
      <c r="B65" s="3">
        <v>15</v>
      </c>
      <c r="C65" s="3" t="s">
        <v>74</v>
      </c>
      <c r="D65" s="3" t="s">
        <v>58</v>
      </c>
      <c r="E65" t="s">
        <v>59</v>
      </c>
      <c r="F65" s="4">
        <v>1</v>
      </c>
      <c r="G65" s="4">
        <v>716</v>
      </c>
      <c r="H65" s="4">
        <v>980</v>
      </c>
      <c r="I65" s="4">
        <v>907</v>
      </c>
      <c r="J65" s="5">
        <v>1407.7553673</v>
      </c>
      <c r="K65" s="5">
        <v>257.20756122</v>
      </c>
      <c r="L65" s="5">
        <v>199.65753061000001</v>
      </c>
      <c r="M65" s="5">
        <v>160.77845918</v>
      </c>
    </row>
    <row r="66" spans="1:13" x14ac:dyDescent="0.25">
      <c r="A66" s="3" t="s">
        <v>62</v>
      </c>
      <c r="B66" s="3">
        <v>15</v>
      </c>
      <c r="C66" s="3" t="s">
        <v>74</v>
      </c>
      <c r="D66" s="3" t="s">
        <v>60</v>
      </c>
      <c r="E66" t="s">
        <v>61</v>
      </c>
      <c r="F66" s="4">
        <v>2</v>
      </c>
      <c r="G66" s="4">
        <v>2047</v>
      </c>
      <c r="H66" s="4">
        <v>2818</v>
      </c>
      <c r="I66" s="4">
        <v>2802</v>
      </c>
      <c r="J66" s="5">
        <v>1636.3092512000001</v>
      </c>
      <c r="K66" s="5">
        <v>417.90344216</v>
      </c>
      <c r="L66" s="5">
        <v>330.40310148999998</v>
      </c>
      <c r="M66" s="5">
        <v>298.98707594000001</v>
      </c>
    </row>
    <row r="67" spans="1:13" x14ac:dyDescent="0.25">
      <c r="A67" s="3" t="s">
        <v>62</v>
      </c>
      <c r="B67" s="3">
        <v>16</v>
      </c>
      <c r="C67" s="3" t="s">
        <v>75</v>
      </c>
      <c r="D67" s="3" t="s">
        <v>52</v>
      </c>
      <c r="E67" t="s">
        <v>53</v>
      </c>
      <c r="F67" s="4">
        <v>76</v>
      </c>
      <c r="G67" s="4">
        <v>20105</v>
      </c>
      <c r="H67" s="4">
        <v>401635.2</v>
      </c>
      <c r="I67" s="4">
        <v>30812</v>
      </c>
      <c r="J67" s="5">
        <v>17.218977643999999</v>
      </c>
      <c r="K67" s="5">
        <v>8.7521107711999999</v>
      </c>
      <c r="L67" s="5">
        <v>7.0002420854</v>
      </c>
      <c r="M67" s="5">
        <v>5.4251276531999997</v>
      </c>
    </row>
    <row r="68" spans="1:13" x14ac:dyDescent="0.25">
      <c r="A68" s="3" t="s">
        <v>62</v>
      </c>
      <c r="B68" s="3">
        <v>16</v>
      </c>
      <c r="C68" s="3" t="s">
        <v>75</v>
      </c>
      <c r="D68" s="3" t="s">
        <v>54</v>
      </c>
      <c r="E68" t="s">
        <v>55</v>
      </c>
      <c r="F68" s="4">
        <v>30</v>
      </c>
      <c r="G68" s="4">
        <v>764</v>
      </c>
      <c r="H68" s="4">
        <v>810</v>
      </c>
      <c r="I68" s="4">
        <v>803</v>
      </c>
      <c r="J68" s="5">
        <v>844.55616049000002</v>
      </c>
      <c r="K68" s="5">
        <v>289.90856789999998</v>
      </c>
      <c r="L68" s="5">
        <v>226.28988888999999</v>
      </c>
      <c r="M68" s="5">
        <v>216.36491358000001</v>
      </c>
    </row>
    <row r="69" spans="1:13" x14ac:dyDescent="0.25">
      <c r="A69" s="3" t="s">
        <v>62</v>
      </c>
      <c r="B69" s="3">
        <v>16</v>
      </c>
      <c r="C69" s="3" t="s">
        <v>75</v>
      </c>
      <c r="D69" s="3" t="s">
        <v>56</v>
      </c>
      <c r="E69" t="s">
        <v>57</v>
      </c>
      <c r="F69" s="4">
        <v>58</v>
      </c>
      <c r="G69" s="4">
        <v>12441</v>
      </c>
      <c r="H69" s="4">
        <v>16231</v>
      </c>
      <c r="I69" s="4">
        <v>16081</v>
      </c>
      <c r="J69" s="5">
        <v>969.30197830999998</v>
      </c>
      <c r="K69" s="5">
        <v>436.91340644000002</v>
      </c>
      <c r="L69" s="5">
        <v>344.16164069000001</v>
      </c>
      <c r="M69" s="5">
        <v>347.52944551000002</v>
      </c>
    </row>
    <row r="70" spans="1:13" x14ac:dyDescent="0.25">
      <c r="A70" s="3" t="s">
        <v>62</v>
      </c>
      <c r="B70" s="3">
        <v>16</v>
      </c>
      <c r="C70" s="3" t="s">
        <v>75</v>
      </c>
      <c r="D70" s="3" t="s">
        <v>58</v>
      </c>
      <c r="E70" t="s">
        <v>59</v>
      </c>
      <c r="F70" s="4">
        <v>40</v>
      </c>
      <c r="G70" s="4">
        <v>2399</v>
      </c>
      <c r="H70" s="4">
        <v>2807</v>
      </c>
      <c r="I70" s="4">
        <v>2777</v>
      </c>
      <c r="J70" s="5">
        <v>541.65618454000003</v>
      </c>
      <c r="K70" s="5">
        <v>225.53043819000001</v>
      </c>
      <c r="L70" s="5">
        <v>175.44210545000001</v>
      </c>
      <c r="M70" s="5">
        <v>161.22194514</v>
      </c>
    </row>
    <row r="71" spans="1:13" x14ac:dyDescent="0.25">
      <c r="A71" s="3" t="s">
        <v>62</v>
      </c>
      <c r="B71" s="3">
        <v>16</v>
      </c>
      <c r="C71" s="3" t="s">
        <v>75</v>
      </c>
      <c r="D71" s="3" t="s">
        <v>60</v>
      </c>
      <c r="E71" t="s">
        <v>61</v>
      </c>
      <c r="F71" s="4">
        <v>74</v>
      </c>
      <c r="G71" s="4">
        <v>8524</v>
      </c>
      <c r="H71" s="4">
        <v>11446</v>
      </c>
      <c r="I71" s="4">
        <v>11328</v>
      </c>
      <c r="J71" s="5">
        <v>667.63532151000004</v>
      </c>
      <c r="K71" s="5">
        <v>367.49560807</v>
      </c>
      <c r="L71" s="5">
        <v>287.94527257999999</v>
      </c>
      <c r="M71" s="5">
        <v>296.04432639999999</v>
      </c>
    </row>
    <row r="72" spans="1:13" x14ac:dyDescent="0.25">
      <c r="A72" s="3" t="s">
        <v>62</v>
      </c>
      <c r="B72" s="3">
        <v>17</v>
      </c>
      <c r="C72" s="3" t="s">
        <v>76</v>
      </c>
      <c r="D72" s="3" t="s">
        <v>52</v>
      </c>
      <c r="E72" t="s">
        <v>53</v>
      </c>
      <c r="F72" s="4">
        <v>558</v>
      </c>
      <c r="G72" s="4">
        <v>196677</v>
      </c>
      <c r="H72" s="4">
        <v>4348468</v>
      </c>
      <c r="I72" s="4">
        <v>475748</v>
      </c>
      <c r="J72" s="5">
        <v>23.190057328000002</v>
      </c>
      <c r="K72" s="5">
        <v>8.1095445062000007</v>
      </c>
      <c r="L72" s="5">
        <v>6.4859501875000003</v>
      </c>
      <c r="M72" s="5">
        <v>7.9397508157000001</v>
      </c>
    </row>
    <row r="73" spans="1:13" x14ac:dyDescent="0.25">
      <c r="A73" s="3" t="s">
        <v>62</v>
      </c>
      <c r="B73" s="3">
        <v>17</v>
      </c>
      <c r="C73" s="3" t="s">
        <v>76</v>
      </c>
      <c r="D73" s="3" t="s">
        <v>54</v>
      </c>
      <c r="E73" t="s">
        <v>55</v>
      </c>
      <c r="F73" s="4">
        <v>91</v>
      </c>
      <c r="G73" s="4">
        <v>10901</v>
      </c>
      <c r="H73" s="4">
        <v>12124</v>
      </c>
      <c r="I73" s="4">
        <v>12085</v>
      </c>
      <c r="J73" s="5">
        <v>1455.935287</v>
      </c>
      <c r="K73" s="5">
        <v>279.13828852</v>
      </c>
      <c r="L73" s="5">
        <v>220.69617453000001</v>
      </c>
      <c r="M73" s="5">
        <v>219.87841800999999</v>
      </c>
    </row>
    <row r="74" spans="1:13" x14ac:dyDescent="0.25">
      <c r="A74" s="3" t="s">
        <v>62</v>
      </c>
      <c r="B74" s="3">
        <v>17</v>
      </c>
      <c r="C74" s="3" t="s">
        <v>76</v>
      </c>
      <c r="D74" s="3" t="s">
        <v>56</v>
      </c>
      <c r="E74" t="s">
        <v>57</v>
      </c>
      <c r="F74" s="4">
        <v>514</v>
      </c>
      <c r="G74" s="4">
        <v>134734</v>
      </c>
      <c r="H74" s="4">
        <v>208763.2</v>
      </c>
      <c r="I74" s="4">
        <v>207591</v>
      </c>
      <c r="J74" s="5">
        <v>1621.4109546</v>
      </c>
      <c r="K74" s="5">
        <v>448.66423109999999</v>
      </c>
      <c r="L74" s="5">
        <v>355.69682387</v>
      </c>
      <c r="M74" s="5">
        <v>349.89973563000001</v>
      </c>
    </row>
    <row r="75" spans="1:13" x14ac:dyDescent="0.25">
      <c r="A75" s="3" t="s">
        <v>62</v>
      </c>
      <c r="B75" s="3">
        <v>17</v>
      </c>
      <c r="C75" s="3" t="s">
        <v>76</v>
      </c>
      <c r="D75" s="3" t="s">
        <v>58</v>
      </c>
      <c r="E75" t="s">
        <v>59</v>
      </c>
      <c r="F75" s="4">
        <v>162</v>
      </c>
      <c r="G75" s="4">
        <v>69894</v>
      </c>
      <c r="H75" s="4">
        <v>186637.6</v>
      </c>
      <c r="I75" s="4">
        <v>152999</v>
      </c>
      <c r="J75" s="5">
        <v>1245.4281807</v>
      </c>
      <c r="K75" s="5">
        <v>220.73037790999999</v>
      </c>
      <c r="L75" s="5">
        <v>175.42208375999999</v>
      </c>
      <c r="M75" s="5">
        <v>164.81199559999999</v>
      </c>
    </row>
    <row r="76" spans="1:13" x14ac:dyDescent="0.25">
      <c r="A76" s="3" t="s">
        <v>62</v>
      </c>
      <c r="B76" s="3">
        <v>17</v>
      </c>
      <c r="C76" s="3" t="s">
        <v>76</v>
      </c>
      <c r="D76" s="3" t="s">
        <v>60</v>
      </c>
      <c r="E76" t="s">
        <v>61</v>
      </c>
      <c r="F76" s="4">
        <v>545</v>
      </c>
      <c r="G76" s="4">
        <v>70449</v>
      </c>
      <c r="H76" s="4">
        <v>104677</v>
      </c>
      <c r="I76" s="4">
        <v>104247</v>
      </c>
      <c r="J76" s="5">
        <v>1286.5889307</v>
      </c>
      <c r="K76" s="5">
        <v>377.73256991</v>
      </c>
      <c r="L76" s="5">
        <v>298.60383141</v>
      </c>
      <c r="M76" s="5">
        <v>298.70520543999999</v>
      </c>
    </row>
    <row r="77" spans="1:13" x14ac:dyDescent="0.25">
      <c r="A77" s="3" t="s">
        <v>62</v>
      </c>
      <c r="B77" s="3">
        <v>18</v>
      </c>
      <c r="C77" s="3" t="s">
        <v>77</v>
      </c>
      <c r="D77" s="3" t="s">
        <v>52</v>
      </c>
      <c r="E77" t="s">
        <v>53</v>
      </c>
      <c r="F77" s="4">
        <v>241</v>
      </c>
      <c r="G77" s="4">
        <v>86837</v>
      </c>
      <c r="H77" s="4">
        <v>2371711.7000000002</v>
      </c>
      <c r="I77" s="4">
        <v>194800</v>
      </c>
      <c r="J77" s="5">
        <v>20.005364019999998</v>
      </c>
      <c r="K77" s="5">
        <v>8.2704644834999996</v>
      </c>
      <c r="L77" s="5">
        <v>6.6144354097000004</v>
      </c>
      <c r="M77" s="5">
        <v>6.1726864103999999</v>
      </c>
    </row>
    <row r="78" spans="1:13" x14ac:dyDescent="0.25">
      <c r="A78" s="3" t="s">
        <v>62</v>
      </c>
      <c r="B78" s="3">
        <v>18</v>
      </c>
      <c r="C78" s="3" t="s">
        <v>77</v>
      </c>
      <c r="D78" s="3" t="s">
        <v>54</v>
      </c>
      <c r="E78" t="s">
        <v>55</v>
      </c>
      <c r="F78" s="4">
        <v>56</v>
      </c>
      <c r="G78" s="4">
        <v>5245</v>
      </c>
      <c r="H78" s="4">
        <v>5929</v>
      </c>
      <c r="I78" s="4">
        <v>5887</v>
      </c>
      <c r="J78" s="5">
        <v>1273.7945505</v>
      </c>
      <c r="K78" s="5">
        <v>265.68684094999998</v>
      </c>
      <c r="L78" s="5">
        <v>209.53461123</v>
      </c>
      <c r="M78" s="5">
        <v>219.41485073000001</v>
      </c>
    </row>
    <row r="79" spans="1:13" x14ac:dyDescent="0.25">
      <c r="A79" s="3" t="s">
        <v>62</v>
      </c>
      <c r="B79" s="3">
        <v>18</v>
      </c>
      <c r="C79" s="3" t="s">
        <v>77</v>
      </c>
      <c r="D79" s="3" t="s">
        <v>56</v>
      </c>
      <c r="E79" t="s">
        <v>57</v>
      </c>
      <c r="F79" s="4">
        <v>190</v>
      </c>
      <c r="G79" s="4">
        <v>47421</v>
      </c>
      <c r="H79" s="4">
        <v>65997</v>
      </c>
      <c r="I79" s="4">
        <v>65698</v>
      </c>
      <c r="J79" s="5">
        <v>1209.4401152999999</v>
      </c>
      <c r="K79" s="5">
        <v>419.31177932000003</v>
      </c>
      <c r="L79" s="5">
        <v>331.14445110999998</v>
      </c>
      <c r="M79" s="5">
        <v>348.43090853000001</v>
      </c>
    </row>
    <row r="80" spans="1:13" x14ac:dyDescent="0.25">
      <c r="A80" s="3" t="s">
        <v>62</v>
      </c>
      <c r="B80" s="3">
        <v>18</v>
      </c>
      <c r="C80" s="3" t="s">
        <v>77</v>
      </c>
      <c r="D80" s="3" t="s">
        <v>58</v>
      </c>
      <c r="E80" t="s">
        <v>59</v>
      </c>
      <c r="F80" s="4">
        <v>93</v>
      </c>
      <c r="G80" s="4">
        <v>33185</v>
      </c>
      <c r="H80" s="4">
        <v>91896</v>
      </c>
      <c r="I80" s="4">
        <v>71687</v>
      </c>
      <c r="J80" s="5">
        <v>751.74164772999995</v>
      </c>
      <c r="K80" s="5">
        <v>203.04790535000001</v>
      </c>
      <c r="L80" s="5">
        <v>160.97954132999999</v>
      </c>
      <c r="M80" s="5">
        <v>164.37801340999999</v>
      </c>
    </row>
    <row r="81" spans="1:13" x14ac:dyDescent="0.25">
      <c r="A81" s="3" t="s">
        <v>62</v>
      </c>
      <c r="B81" s="3">
        <v>18</v>
      </c>
      <c r="C81" s="3" t="s">
        <v>77</v>
      </c>
      <c r="D81" s="3" t="s">
        <v>60</v>
      </c>
      <c r="E81" t="s">
        <v>61</v>
      </c>
      <c r="F81" s="4">
        <v>235</v>
      </c>
      <c r="G81" s="4">
        <v>36513</v>
      </c>
      <c r="H81" s="4">
        <v>52784.1</v>
      </c>
      <c r="I81" s="4">
        <v>52558</v>
      </c>
      <c r="J81" s="5">
        <v>855.40853969</v>
      </c>
      <c r="K81" s="5">
        <v>352.94747566000001</v>
      </c>
      <c r="L81" s="5">
        <v>277.73680578</v>
      </c>
      <c r="M81" s="5">
        <v>297.30734464</v>
      </c>
    </row>
    <row r="82" spans="1:13" x14ac:dyDescent="0.25">
      <c r="A82" s="3" t="s">
        <v>62</v>
      </c>
      <c r="B82" s="3">
        <v>19</v>
      </c>
      <c r="C82" s="3" t="s">
        <v>78</v>
      </c>
      <c r="D82" s="3" t="s">
        <v>52</v>
      </c>
      <c r="E82" t="s">
        <v>53</v>
      </c>
      <c r="F82" s="4">
        <v>287</v>
      </c>
      <c r="G82" s="4">
        <v>41694</v>
      </c>
      <c r="H82" s="4">
        <v>963263.1</v>
      </c>
      <c r="I82" s="4">
        <v>68365</v>
      </c>
      <c r="J82" s="5">
        <v>17.435287317</v>
      </c>
      <c r="K82" s="5">
        <v>8.8575506526000005</v>
      </c>
      <c r="L82" s="5">
        <v>7.0774181322</v>
      </c>
      <c r="M82" s="5">
        <v>4.9829013277999996</v>
      </c>
    </row>
    <row r="83" spans="1:13" x14ac:dyDescent="0.25">
      <c r="A83" s="3" t="s">
        <v>62</v>
      </c>
      <c r="B83" s="3">
        <v>19</v>
      </c>
      <c r="C83" s="3" t="s">
        <v>78</v>
      </c>
      <c r="D83" s="3" t="s">
        <v>54</v>
      </c>
      <c r="E83" t="s">
        <v>55</v>
      </c>
      <c r="F83" s="4">
        <v>71</v>
      </c>
      <c r="G83" s="4">
        <v>2904</v>
      </c>
      <c r="H83" s="4">
        <v>3140</v>
      </c>
      <c r="I83" s="4">
        <v>3130</v>
      </c>
      <c r="J83" s="5">
        <v>863.84659236000005</v>
      </c>
      <c r="K83" s="5">
        <v>277.32304458999999</v>
      </c>
      <c r="L83" s="5">
        <v>219.73699999999999</v>
      </c>
      <c r="M83" s="5">
        <v>220.30061782999999</v>
      </c>
    </row>
    <row r="84" spans="1:13" x14ac:dyDescent="0.25">
      <c r="A84" s="3" t="s">
        <v>62</v>
      </c>
      <c r="B84" s="3">
        <v>19</v>
      </c>
      <c r="C84" s="3" t="s">
        <v>78</v>
      </c>
      <c r="D84" s="3" t="s">
        <v>56</v>
      </c>
      <c r="E84" t="s">
        <v>57</v>
      </c>
      <c r="F84" s="4">
        <v>256</v>
      </c>
      <c r="G84" s="4">
        <v>24842</v>
      </c>
      <c r="H84" s="4">
        <v>33749</v>
      </c>
      <c r="I84" s="4">
        <v>33397</v>
      </c>
      <c r="J84" s="5">
        <v>959.26345046999995</v>
      </c>
      <c r="K84" s="5">
        <v>433.26467895000002</v>
      </c>
      <c r="L84" s="5">
        <v>342.42384988999999</v>
      </c>
      <c r="M84" s="5">
        <v>348.69609025</v>
      </c>
    </row>
    <row r="85" spans="1:13" x14ac:dyDescent="0.25">
      <c r="A85" s="3" t="s">
        <v>62</v>
      </c>
      <c r="B85" s="3">
        <v>19</v>
      </c>
      <c r="C85" s="3" t="s">
        <v>78</v>
      </c>
      <c r="D85" s="3" t="s">
        <v>58</v>
      </c>
      <c r="E85" t="s">
        <v>59</v>
      </c>
      <c r="F85" s="4">
        <v>118</v>
      </c>
      <c r="G85" s="4">
        <v>6453</v>
      </c>
      <c r="H85" s="4">
        <v>8150</v>
      </c>
      <c r="I85" s="4">
        <v>8048</v>
      </c>
      <c r="J85" s="5">
        <v>687.98896687000001</v>
      </c>
      <c r="K85" s="5">
        <v>226.55893988</v>
      </c>
      <c r="L85" s="5">
        <v>179.42963313000001</v>
      </c>
      <c r="M85" s="5">
        <v>164.60014968999999</v>
      </c>
    </row>
    <row r="86" spans="1:13" x14ac:dyDescent="0.25">
      <c r="A86" s="3" t="s">
        <v>62</v>
      </c>
      <c r="B86" s="3">
        <v>19</v>
      </c>
      <c r="C86" s="3" t="s">
        <v>78</v>
      </c>
      <c r="D86" s="3" t="s">
        <v>60</v>
      </c>
      <c r="E86" t="s">
        <v>61</v>
      </c>
      <c r="F86" s="4">
        <v>284</v>
      </c>
      <c r="G86" s="4">
        <v>18476</v>
      </c>
      <c r="H86" s="4">
        <v>25410</v>
      </c>
      <c r="I86" s="4">
        <v>25206</v>
      </c>
      <c r="J86" s="5">
        <v>759.78957221999997</v>
      </c>
      <c r="K86" s="5">
        <v>371.55306730000001</v>
      </c>
      <c r="L86" s="5">
        <v>292.67372294</v>
      </c>
      <c r="M86" s="5">
        <v>297.63499528</v>
      </c>
    </row>
    <row r="87" spans="1:13" x14ac:dyDescent="0.25">
      <c r="A87" s="3" t="s">
        <v>62</v>
      </c>
      <c r="B87" s="3">
        <v>20</v>
      </c>
      <c r="C87" s="3" t="s">
        <v>79</v>
      </c>
      <c r="D87" s="3" t="s">
        <v>52</v>
      </c>
      <c r="E87" t="s">
        <v>53</v>
      </c>
      <c r="F87" s="4">
        <v>139</v>
      </c>
      <c r="G87" s="4">
        <v>43760</v>
      </c>
      <c r="H87" s="4">
        <v>1081940.8</v>
      </c>
      <c r="I87" s="4">
        <v>73077</v>
      </c>
      <c r="J87" s="5">
        <v>15.500286669999999</v>
      </c>
      <c r="K87" s="5">
        <v>8.7283644539999994</v>
      </c>
      <c r="L87" s="5">
        <v>6.9825444424000001</v>
      </c>
      <c r="M87" s="5">
        <v>4.759544977</v>
      </c>
    </row>
    <row r="88" spans="1:13" x14ac:dyDescent="0.25">
      <c r="A88" s="3" t="s">
        <v>62</v>
      </c>
      <c r="B88" s="3">
        <v>20</v>
      </c>
      <c r="C88" s="3" t="s">
        <v>79</v>
      </c>
      <c r="D88" s="3" t="s">
        <v>54</v>
      </c>
      <c r="E88" t="s">
        <v>55</v>
      </c>
      <c r="F88" s="4">
        <v>67</v>
      </c>
      <c r="G88" s="4">
        <v>2632</v>
      </c>
      <c r="H88" s="4">
        <v>3024</v>
      </c>
      <c r="I88" s="4">
        <v>2982</v>
      </c>
      <c r="J88" s="5">
        <v>744.96904100999996</v>
      </c>
      <c r="K88" s="5">
        <v>285.36925925999998</v>
      </c>
      <c r="L88" s="5">
        <v>225.46931878000001</v>
      </c>
      <c r="M88" s="5">
        <v>219.53476520999999</v>
      </c>
    </row>
    <row r="89" spans="1:13" x14ac:dyDescent="0.25">
      <c r="A89" s="3" t="s">
        <v>62</v>
      </c>
      <c r="B89" s="3">
        <v>20</v>
      </c>
      <c r="C89" s="3" t="s">
        <v>79</v>
      </c>
      <c r="D89" s="3" t="s">
        <v>56</v>
      </c>
      <c r="E89" t="s">
        <v>57</v>
      </c>
      <c r="F89" s="4">
        <v>122</v>
      </c>
      <c r="G89" s="4">
        <v>30311</v>
      </c>
      <c r="H89" s="4">
        <v>43635.3</v>
      </c>
      <c r="I89" s="4">
        <v>42983</v>
      </c>
      <c r="J89" s="5">
        <v>830.03116283999998</v>
      </c>
      <c r="K89" s="5">
        <v>438.42948874000001</v>
      </c>
      <c r="L89" s="5">
        <v>346.94028618999999</v>
      </c>
      <c r="M89" s="5">
        <v>349.22196112</v>
      </c>
    </row>
    <row r="90" spans="1:13" x14ac:dyDescent="0.25">
      <c r="A90" s="3" t="s">
        <v>62</v>
      </c>
      <c r="B90" s="3">
        <v>20</v>
      </c>
      <c r="C90" s="3" t="s">
        <v>79</v>
      </c>
      <c r="D90" s="3" t="s">
        <v>58</v>
      </c>
      <c r="E90" t="s">
        <v>59</v>
      </c>
      <c r="F90" s="4">
        <v>108</v>
      </c>
      <c r="G90" s="4">
        <v>5295</v>
      </c>
      <c r="H90" s="4">
        <v>6522</v>
      </c>
      <c r="I90" s="4">
        <v>6395</v>
      </c>
      <c r="J90" s="5">
        <v>506.57715424999998</v>
      </c>
      <c r="K90" s="5">
        <v>232.74184758999999</v>
      </c>
      <c r="L90" s="5">
        <v>183.84720637999999</v>
      </c>
      <c r="M90" s="5">
        <v>163.98506746000001</v>
      </c>
    </row>
    <row r="91" spans="1:13" x14ac:dyDescent="0.25">
      <c r="A91" s="3" t="s">
        <v>62</v>
      </c>
      <c r="B91" s="3">
        <v>20</v>
      </c>
      <c r="C91" s="3" t="s">
        <v>79</v>
      </c>
      <c r="D91" s="3" t="s">
        <v>60</v>
      </c>
      <c r="E91" t="s">
        <v>61</v>
      </c>
      <c r="F91" s="4">
        <v>133</v>
      </c>
      <c r="G91" s="4">
        <v>16365</v>
      </c>
      <c r="H91" s="4">
        <v>22486</v>
      </c>
      <c r="I91" s="4">
        <v>22163</v>
      </c>
      <c r="J91" s="5">
        <v>648.12847149000004</v>
      </c>
      <c r="K91" s="5">
        <v>378.73708174000001</v>
      </c>
      <c r="L91" s="5">
        <v>298.0094441</v>
      </c>
      <c r="M91" s="5">
        <v>297.29083251999998</v>
      </c>
    </row>
    <row r="92" spans="1:13" x14ac:dyDescent="0.25">
      <c r="A92" s="3" t="s">
        <v>62</v>
      </c>
      <c r="B92" s="3">
        <v>21</v>
      </c>
      <c r="C92" s="3" t="s">
        <v>80</v>
      </c>
      <c r="D92" s="3" t="s">
        <v>52</v>
      </c>
      <c r="E92" t="s">
        <v>53</v>
      </c>
      <c r="F92" s="4">
        <v>175</v>
      </c>
      <c r="G92" s="4">
        <v>76984</v>
      </c>
      <c r="H92" s="4">
        <v>2595190.7000000002</v>
      </c>
      <c r="I92" s="4">
        <v>170190</v>
      </c>
      <c r="J92" s="5">
        <v>16.211884482999999</v>
      </c>
      <c r="K92" s="5">
        <v>9.0075305371999992</v>
      </c>
      <c r="L92" s="5">
        <v>7.2047241190999998</v>
      </c>
      <c r="M92" s="5">
        <v>4.8554014547</v>
      </c>
    </row>
    <row r="93" spans="1:13" x14ac:dyDescent="0.25">
      <c r="A93" s="3" t="s">
        <v>62</v>
      </c>
      <c r="B93" s="3">
        <v>21</v>
      </c>
      <c r="C93" s="3" t="s">
        <v>80</v>
      </c>
      <c r="D93" s="3" t="s">
        <v>54</v>
      </c>
      <c r="E93" t="s">
        <v>55</v>
      </c>
      <c r="F93" s="4">
        <v>102</v>
      </c>
      <c r="G93" s="4">
        <v>4059</v>
      </c>
      <c r="H93" s="4">
        <v>4406</v>
      </c>
      <c r="I93" s="4">
        <v>4371</v>
      </c>
      <c r="J93" s="5">
        <v>1089.4815682999999</v>
      </c>
      <c r="K93" s="5">
        <v>260.43009985999998</v>
      </c>
      <c r="L93" s="5">
        <v>203.94358374999999</v>
      </c>
      <c r="M93" s="5">
        <v>217.98417158000001</v>
      </c>
    </row>
    <row r="94" spans="1:13" x14ac:dyDescent="0.25">
      <c r="A94" s="3" t="s">
        <v>62</v>
      </c>
      <c r="B94" s="3">
        <v>21</v>
      </c>
      <c r="C94" s="3" t="s">
        <v>80</v>
      </c>
      <c r="D94" s="3" t="s">
        <v>56</v>
      </c>
      <c r="E94" t="s">
        <v>57</v>
      </c>
      <c r="F94" s="4">
        <v>172</v>
      </c>
      <c r="G94" s="4">
        <v>52800</v>
      </c>
      <c r="H94" s="4">
        <v>83030</v>
      </c>
      <c r="I94" s="4">
        <v>81787</v>
      </c>
      <c r="J94" s="5">
        <v>1029.7581081999999</v>
      </c>
      <c r="K94" s="5">
        <v>409.32864181999997</v>
      </c>
      <c r="L94" s="5">
        <v>321.13620800000001</v>
      </c>
      <c r="M94" s="5">
        <v>344.66095567999997</v>
      </c>
    </row>
    <row r="95" spans="1:13" x14ac:dyDescent="0.25">
      <c r="A95" s="3" t="s">
        <v>62</v>
      </c>
      <c r="B95" s="3">
        <v>21</v>
      </c>
      <c r="C95" s="3" t="s">
        <v>80</v>
      </c>
      <c r="D95" s="3" t="s">
        <v>58</v>
      </c>
      <c r="E95" t="s">
        <v>59</v>
      </c>
      <c r="F95" s="4">
        <v>124</v>
      </c>
      <c r="G95" s="4">
        <v>23790</v>
      </c>
      <c r="H95" s="4">
        <v>55408.3</v>
      </c>
      <c r="I95" s="4">
        <v>47556</v>
      </c>
      <c r="J95" s="5">
        <v>740.80415478999998</v>
      </c>
      <c r="K95" s="5">
        <v>207.21183216</v>
      </c>
      <c r="L95" s="5">
        <v>163.81386019999999</v>
      </c>
      <c r="M95" s="5">
        <v>163.50368645</v>
      </c>
    </row>
    <row r="96" spans="1:13" x14ac:dyDescent="0.25">
      <c r="A96" s="3" t="s">
        <v>62</v>
      </c>
      <c r="B96" s="3">
        <v>21</v>
      </c>
      <c r="C96" s="3" t="s">
        <v>80</v>
      </c>
      <c r="D96" s="3" t="s">
        <v>60</v>
      </c>
      <c r="E96" t="s">
        <v>61</v>
      </c>
      <c r="F96" s="4">
        <v>160</v>
      </c>
      <c r="G96" s="4">
        <v>29142</v>
      </c>
      <c r="H96" s="4">
        <v>43263</v>
      </c>
      <c r="I96" s="4">
        <v>43011</v>
      </c>
      <c r="J96" s="5">
        <v>772.03496890999998</v>
      </c>
      <c r="K96" s="5">
        <v>346.77731363999999</v>
      </c>
      <c r="L96" s="5">
        <v>269.88459654000002</v>
      </c>
      <c r="M96" s="5">
        <v>294.65977208999999</v>
      </c>
    </row>
    <row r="97" spans="1:13" x14ac:dyDescent="0.25">
      <c r="A97" s="3" t="s">
        <v>62</v>
      </c>
      <c r="B97" s="3">
        <v>22</v>
      </c>
      <c r="C97" s="3" t="s">
        <v>81</v>
      </c>
      <c r="D97" s="3" t="s">
        <v>52</v>
      </c>
      <c r="E97" t="s">
        <v>53</v>
      </c>
      <c r="F97" s="4">
        <v>42</v>
      </c>
      <c r="G97" s="4">
        <v>66694</v>
      </c>
      <c r="H97" s="4">
        <v>2353689</v>
      </c>
      <c r="I97" s="4">
        <v>151279</v>
      </c>
      <c r="J97" s="5">
        <v>24.681172333999999</v>
      </c>
      <c r="K97" s="5">
        <v>8.3071065803999993</v>
      </c>
      <c r="L97" s="5">
        <v>6.6461210082999997</v>
      </c>
      <c r="M97" s="5">
        <v>5.0028906580000001</v>
      </c>
    </row>
    <row r="98" spans="1:13" x14ac:dyDescent="0.25">
      <c r="A98" s="3" t="s">
        <v>62</v>
      </c>
      <c r="B98" s="3">
        <v>22</v>
      </c>
      <c r="C98" s="3" t="s">
        <v>81</v>
      </c>
      <c r="D98" s="3" t="s">
        <v>54</v>
      </c>
      <c r="E98" t="s">
        <v>55</v>
      </c>
      <c r="F98" s="4">
        <v>11</v>
      </c>
      <c r="G98" s="4">
        <v>3085</v>
      </c>
      <c r="H98" s="4">
        <v>3433</v>
      </c>
      <c r="I98" s="4">
        <v>3390</v>
      </c>
      <c r="J98" s="5">
        <v>1765.4654820999999</v>
      </c>
      <c r="K98" s="5">
        <v>261.34883193000002</v>
      </c>
      <c r="L98" s="5">
        <v>208.75438975</v>
      </c>
      <c r="M98" s="5">
        <v>221.54511797000001</v>
      </c>
    </row>
    <row r="99" spans="1:13" x14ac:dyDescent="0.25">
      <c r="A99" s="3" t="s">
        <v>62</v>
      </c>
      <c r="B99" s="3">
        <v>22</v>
      </c>
      <c r="C99" s="3" t="s">
        <v>81</v>
      </c>
      <c r="D99" s="3" t="s">
        <v>56</v>
      </c>
      <c r="E99" t="s">
        <v>57</v>
      </c>
      <c r="F99" s="4">
        <v>41</v>
      </c>
      <c r="G99" s="4">
        <v>50417</v>
      </c>
      <c r="H99" s="4">
        <v>83654</v>
      </c>
      <c r="I99" s="4">
        <v>82353</v>
      </c>
      <c r="J99" s="5">
        <v>1706.1687816000001</v>
      </c>
      <c r="K99" s="5">
        <v>416.11220444000003</v>
      </c>
      <c r="L99" s="5">
        <v>330.07877388000003</v>
      </c>
      <c r="M99" s="5">
        <v>350.02605924</v>
      </c>
    </row>
    <row r="100" spans="1:13" x14ac:dyDescent="0.25">
      <c r="A100" s="3" t="s">
        <v>62</v>
      </c>
      <c r="B100" s="3">
        <v>22</v>
      </c>
      <c r="C100" s="3" t="s">
        <v>81</v>
      </c>
      <c r="D100" s="3" t="s">
        <v>58</v>
      </c>
      <c r="E100" t="s">
        <v>59</v>
      </c>
      <c r="F100" s="4">
        <v>16</v>
      </c>
      <c r="G100" s="4">
        <v>20440</v>
      </c>
      <c r="H100" s="4">
        <v>59648</v>
      </c>
      <c r="I100" s="4">
        <v>46069</v>
      </c>
      <c r="J100" s="5">
        <v>929.85787889000005</v>
      </c>
      <c r="K100" s="5">
        <v>207.07705522000001</v>
      </c>
      <c r="L100" s="5">
        <v>164.95825207999999</v>
      </c>
      <c r="M100" s="5">
        <v>165.14632494</v>
      </c>
    </row>
    <row r="101" spans="1:13" x14ac:dyDescent="0.25">
      <c r="A101" s="3" t="s">
        <v>62</v>
      </c>
      <c r="B101" s="3">
        <v>22</v>
      </c>
      <c r="C101" s="3" t="s">
        <v>81</v>
      </c>
      <c r="D101" s="3" t="s">
        <v>60</v>
      </c>
      <c r="E101" t="s">
        <v>61</v>
      </c>
      <c r="F101" s="4">
        <v>39</v>
      </c>
      <c r="G101" s="4">
        <v>18425</v>
      </c>
      <c r="H101" s="4">
        <v>24268</v>
      </c>
      <c r="I101" s="4">
        <v>24147</v>
      </c>
      <c r="J101" s="5">
        <v>1401.2557644000001</v>
      </c>
      <c r="K101" s="5">
        <v>349.43249422999997</v>
      </c>
      <c r="L101" s="5">
        <v>274.98604129</v>
      </c>
      <c r="M101" s="5">
        <v>297.57056329</v>
      </c>
    </row>
    <row r="102" spans="1:13" x14ac:dyDescent="0.25">
      <c r="A102" s="3" t="s">
        <v>62</v>
      </c>
      <c r="B102" s="3">
        <v>23</v>
      </c>
      <c r="C102" s="3" t="s">
        <v>82</v>
      </c>
      <c r="D102" s="3" t="s">
        <v>52</v>
      </c>
      <c r="E102" t="s">
        <v>53</v>
      </c>
      <c r="F102" s="4">
        <v>144</v>
      </c>
      <c r="G102" s="4">
        <v>23343</v>
      </c>
      <c r="H102" s="4">
        <v>643208.30000000005</v>
      </c>
      <c r="I102" s="4">
        <v>46807</v>
      </c>
      <c r="J102" s="5">
        <v>18.178500448000001</v>
      </c>
      <c r="K102" s="5">
        <v>9.2643262999000004</v>
      </c>
      <c r="L102" s="5">
        <v>7.4105264189</v>
      </c>
      <c r="M102" s="5">
        <v>5.1693039719999998</v>
      </c>
    </row>
    <row r="103" spans="1:13" x14ac:dyDescent="0.25">
      <c r="A103" s="3" t="s">
        <v>62</v>
      </c>
      <c r="B103" s="3">
        <v>23</v>
      </c>
      <c r="C103" s="3" t="s">
        <v>82</v>
      </c>
      <c r="D103" s="3" t="s">
        <v>54</v>
      </c>
      <c r="E103" t="s">
        <v>55</v>
      </c>
      <c r="F103" s="4">
        <v>50</v>
      </c>
      <c r="G103" s="4">
        <v>1547</v>
      </c>
      <c r="H103" s="4">
        <v>1710</v>
      </c>
      <c r="I103" s="4">
        <v>1700</v>
      </c>
      <c r="J103" s="5">
        <v>671.63403509</v>
      </c>
      <c r="K103" s="5">
        <v>284.72756140000001</v>
      </c>
      <c r="L103" s="5">
        <v>222.98312281</v>
      </c>
      <c r="M103" s="5">
        <v>217.69723977000001</v>
      </c>
    </row>
    <row r="104" spans="1:13" x14ac:dyDescent="0.25">
      <c r="A104" s="3" t="s">
        <v>62</v>
      </c>
      <c r="B104" s="3">
        <v>23</v>
      </c>
      <c r="C104" s="3" t="s">
        <v>82</v>
      </c>
      <c r="D104" s="3" t="s">
        <v>56</v>
      </c>
      <c r="E104" t="s">
        <v>57</v>
      </c>
      <c r="F104" s="4">
        <v>143</v>
      </c>
      <c r="G104" s="4">
        <v>14316</v>
      </c>
      <c r="H104" s="4">
        <v>20457</v>
      </c>
      <c r="I104" s="4">
        <v>20403</v>
      </c>
      <c r="J104" s="5">
        <v>932.91927995000003</v>
      </c>
      <c r="K104" s="5">
        <v>449.7922188</v>
      </c>
      <c r="L104" s="5">
        <v>352.26855697000002</v>
      </c>
      <c r="M104" s="5">
        <v>345.47069120999998</v>
      </c>
    </row>
    <row r="105" spans="1:13" x14ac:dyDescent="0.25">
      <c r="A105" s="3" t="s">
        <v>62</v>
      </c>
      <c r="B105" s="3">
        <v>23</v>
      </c>
      <c r="C105" s="3" t="s">
        <v>82</v>
      </c>
      <c r="D105" s="3" t="s">
        <v>58</v>
      </c>
      <c r="E105" t="s">
        <v>59</v>
      </c>
      <c r="F105" s="4">
        <v>68</v>
      </c>
      <c r="G105" s="4">
        <v>5564</v>
      </c>
      <c r="H105" s="4">
        <v>9519</v>
      </c>
      <c r="I105" s="4">
        <v>8686</v>
      </c>
      <c r="J105" s="5">
        <v>571.61280911999995</v>
      </c>
      <c r="K105" s="5">
        <v>227.98134678</v>
      </c>
      <c r="L105" s="5">
        <v>178.94821725</v>
      </c>
      <c r="M105" s="5">
        <v>162.72071226</v>
      </c>
    </row>
    <row r="106" spans="1:13" x14ac:dyDescent="0.25">
      <c r="A106" s="3" t="s">
        <v>62</v>
      </c>
      <c r="B106" s="3">
        <v>23</v>
      </c>
      <c r="C106" s="3" t="s">
        <v>82</v>
      </c>
      <c r="D106" s="3" t="s">
        <v>60</v>
      </c>
      <c r="E106" t="s">
        <v>61</v>
      </c>
      <c r="F106" s="4">
        <v>143</v>
      </c>
      <c r="G106" s="4">
        <v>10781</v>
      </c>
      <c r="H106" s="4">
        <v>16624</v>
      </c>
      <c r="I106" s="4">
        <v>16551</v>
      </c>
      <c r="J106" s="5">
        <v>707.83836260999999</v>
      </c>
      <c r="K106" s="5">
        <v>376.51032844000002</v>
      </c>
      <c r="L106" s="5">
        <v>293.71350638000001</v>
      </c>
      <c r="M106" s="5">
        <v>294.88944598</v>
      </c>
    </row>
    <row r="107" spans="1:13" x14ac:dyDescent="0.25">
      <c r="A107" s="3" t="s">
        <v>62</v>
      </c>
      <c r="B107" s="3">
        <v>24</v>
      </c>
      <c r="C107" s="3" t="s">
        <v>83</v>
      </c>
      <c r="D107" s="3" t="s">
        <v>52</v>
      </c>
      <c r="E107" t="s">
        <v>53</v>
      </c>
      <c r="F107" s="4">
        <v>130</v>
      </c>
      <c r="G107" s="4">
        <v>114680</v>
      </c>
      <c r="H107" s="4">
        <v>2245383.9</v>
      </c>
      <c r="I107" s="4">
        <v>245471</v>
      </c>
      <c r="J107" s="5">
        <v>12.769076495</v>
      </c>
      <c r="K107" s="5">
        <v>7.8986922681999996</v>
      </c>
      <c r="L107" s="5">
        <v>6.3109302644999996</v>
      </c>
      <c r="M107" s="5">
        <v>7.3956339403999998</v>
      </c>
    </row>
    <row r="108" spans="1:13" x14ac:dyDescent="0.25">
      <c r="A108" s="3" t="s">
        <v>62</v>
      </c>
      <c r="B108" s="3">
        <v>24</v>
      </c>
      <c r="C108" s="3" t="s">
        <v>83</v>
      </c>
      <c r="D108" s="3" t="s">
        <v>54</v>
      </c>
      <c r="E108" t="s">
        <v>55</v>
      </c>
      <c r="F108" s="4">
        <v>17</v>
      </c>
      <c r="G108" s="4">
        <v>5990</v>
      </c>
      <c r="H108" s="4">
        <v>6462</v>
      </c>
      <c r="I108" s="4">
        <v>6448</v>
      </c>
      <c r="J108" s="5">
        <v>856.00198854999996</v>
      </c>
      <c r="K108" s="5">
        <v>305.62485299000002</v>
      </c>
      <c r="L108" s="5">
        <v>242.63276385</v>
      </c>
      <c r="M108" s="5">
        <v>220.66629372</v>
      </c>
    </row>
    <row r="109" spans="1:13" x14ac:dyDescent="0.25">
      <c r="A109" s="3" t="s">
        <v>62</v>
      </c>
      <c r="B109" s="3">
        <v>24</v>
      </c>
      <c r="C109" s="3" t="s">
        <v>83</v>
      </c>
      <c r="D109" s="3" t="s">
        <v>56</v>
      </c>
      <c r="E109" t="s">
        <v>57</v>
      </c>
      <c r="F109" s="4">
        <v>118</v>
      </c>
      <c r="G109" s="4">
        <v>54915</v>
      </c>
      <c r="H109" s="4">
        <v>75629</v>
      </c>
      <c r="I109" s="4">
        <v>75536</v>
      </c>
      <c r="J109" s="5">
        <v>722.28066984999998</v>
      </c>
      <c r="K109" s="5">
        <v>481.82926629000002</v>
      </c>
      <c r="L109" s="5">
        <v>382.61123484000001</v>
      </c>
      <c r="M109" s="5">
        <v>350.33428777</v>
      </c>
    </row>
    <row r="110" spans="1:13" x14ac:dyDescent="0.25">
      <c r="A110" s="3" t="s">
        <v>62</v>
      </c>
      <c r="B110" s="3">
        <v>24</v>
      </c>
      <c r="C110" s="3" t="s">
        <v>83</v>
      </c>
      <c r="D110" s="3" t="s">
        <v>58</v>
      </c>
      <c r="E110" t="s">
        <v>59</v>
      </c>
      <c r="F110" s="4">
        <v>23</v>
      </c>
      <c r="G110" s="4">
        <v>46402</v>
      </c>
      <c r="H110" s="4">
        <v>77530</v>
      </c>
      <c r="I110" s="4">
        <v>75142</v>
      </c>
      <c r="J110" s="5">
        <v>515.19667084000002</v>
      </c>
      <c r="K110" s="5">
        <v>255.38272759</v>
      </c>
      <c r="L110" s="5">
        <v>202.80548612999999</v>
      </c>
      <c r="M110" s="5">
        <v>164.45304024000001</v>
      </c>
    </row>
    <row r="111" spans="1:13" x14ac:dyDescent="0.25">
      <c r="A111" s="3" t="s">
        <v>62</v>
      </c>
      <c r="B111" s="3">
        <v>24</v>
      </c>
      <c r="C111" s="3" t="s">
        <v>83</v>
      </c>
      <c r="D111" s="3" t="s">
        <v>60</v>
      </c>
      <c r="E111" t="s">
        <v>61</v>
      </c>
      <c r="F111" s="4">
        <v>128</v>
      </c>
      <c r="G111" s="4">
        <v>56621</v>
      </c>
      <c r="H111" s="4">
        <v>84711</v>
      </c>
      <c r="I111" s="4">
        <v>84472</v>
      </c>
      <c r="J111" s="5">
        <v>597.86168183999996</v>
      </c>
      <c r="K111" s="5">
        <v>409.56568815999998</v>
      </c>
      <c r="L111" s="5">
        <v>324.84637567999999</v>
      </c>
      <c r="M111" s="5">
        <v>299.66416616999999</v>
      </c>
    </row>
    <row r="112" spans="1:13" x14ac:dyDescent="0.25">
      <c r="A112" s="3" t="s">
        <v>62</v>
      </c>
      <c r="B112" s="3">
        <v>25</v>
      </c>
      <c r="C112" s="3" t="s">
        <v>84</v>
      </c>
      <c r="D112" s="3" t="s">
        <v>52</v>
      </c>
      <c r="E112" t="s">
        <v>53</v>
      </c>
      <c r="F112" s="4">
        <v>279</v>
      </c>
      <c r="G112" s="4">
        <v>159671</v>
      </c>
      <c r="H112" s="4">
        <v>3736115.3</v>
      </c>
      <c r="I112" s="4">
        <v>418210</v>
      </c>
      <c r="J112" s="5">
        <v>47.098163231000001</v>
      </c>
      <c r="K112" s="5">
        <v>7.6084908969000002</v>
      </c>
      <c r="L112" s="5">
        <v>6.0862902491000002</v>
      </c>
      <c r="M112" s="5">
        <v>8.1749366299999995</v>
      </c>
    </row>
    <row r="113" spans="1:13" x14ac:dyDescent="0.25">
      <c r="A113" s="3" t="s">
        <v>62</v>
      </c>
      <c r="B113" s="3">
        <v>25</v>
      </c>
      <c r="C113" s="3" t="s">
        <v>84</v>
      </c>
      <c r="D113" s="3" t="s">
        <v>54</v>
      </c>
      <c r="E113" t="s">
        <v>55</v>
      </c>
      <c r="F113" s="4">
        <v>45</v>
      </c>
      <c r="G113" s="4">
        <v>6392</v>
      </c>
      <c r="H113" s="4">
        <v>7155</v>
      </c>
      <c r="I113" s="4">
        <v>7101</v>
      </c>
      <c r="J113" s="5">
        <v>2137.2555584000002</v>
      </c>
      <c r="K113" s="5">
        <v>302.70262334</v>
      </c>
      <c r="L113" s="5">
        <v>240.23321314</v>
      </c>
      <c r="M113" s="5">
        <v>220.63268902999999</v>
      </c>
    </row>
    <row r="114" spans="1:13" x14ac:dyDescent="0.25">
      <c r="A114" s="3" t="s">
        <v>62</v>
      </c>
      <c r="B114" s="3">
        <v>25</v>
      </c>
      <c r="C114" s="3" t="s">
        <v>84</v>
      </c>
      <c r="D114" s="3" t="s">
        <v>56</v>
      </c>
      <c r="E114" t="s">
        <v>57</v>
      </c>
      <c r="F114" s="4">
        <v>276</v>
      </c>
      <c r="G114" s="4">
        <v>87987</v>
      </c>
      <c r="H114" s="4">
        <v>132784</v>
      </c>
      <c r="I114" s="4">
        <v>132322</v>
      </c>
      <c r="J114" s="5">
        <v>2182.4453036</v>
      </c>
      <c r="K114" s="5">
        <v>480.73986180999998</v>
      </c>
      <c r="L114" s="5">
        <v>381.11018007000001</v>
      </c>
      <c r="M114" s="5">
        <v>349.57424365999998</v>
      </c>
    </row>
    <row r="115" spans="1:13" x14ac:dyDescent="0.25">
      <c r="A115" s="3" t="s">
        <v>62</v>
      </c>
      <c r="B115" s="3">
        <v>25</v>
      </c>
      <c r="C115" s="3" t="s">
        <v>84</v>
      </c>
      <c r="D115" s="3" t="s">
        <v>58</v>
      </c>
      <c r="E115" t="s">
        <v>59</v>
      </c>
      <c r="F115" s="4">
        <v>68</v>
      </c>
      <c r="G115" s="4">
        <v>67117</v>
      </c>
      <c r="H115" s="4">
        <v>180235</v>
      </c>
      <c r="I115" s="4">
        <v>149302</v>
      </c>
      <c r="J115" s="5">
        <v>1471.0672354000001</v>
      </c>
      <c r="K115" s="5">
        <v>238.50823285999999</v>
      </c>
      <c r="L115" s="5">
        <v>189.72299315000001</v>
      </c>
      <c r="M115" s="5">
        <v>164.91663079</v>
      </c>
    </row>
    <row r="116" spans="1:13" x14ac:dyDescent="0.25">
      <c r="A116" s="3" t="s">
        <v>62</v>
      </c>
      <c r="B116" s="3">
        <v>25</v>
      </c>
      <c r="C116" s="3" t="s">
        <v>84</v>
      </c>
      <c r="D116" s="3" t="s">
        <v>60</v>
      </c>
      <c r="E116" t="s">
        <v>61</v>
      </c>
      <c r="F116" s="4">
        <v>277</v>
      </c>
      <c r="G116" s="4">
        <v>77733</v>
      </c>
      <c r="H116" s="4">
        <v>131016</v>
      </c>
      <c r="I116" s="4">
        <v>130130</v>
      </c>
      <c r="J116" s="5">
        <v>1614.8611579000001</v>
      </c>
      <c r="K116" s="5">
        <v>412.19375794000001</v>
      </c>
      <c r="L116" s="5">
        <v>326.32047918000001</v>
      </c>
      <c r="M116" s="5">
        <v>298.98062908000003</v>
      </c>
    </row>
    <row r="117" spans="1:13" x14ac:dyDescent="0.25">
      <c r="A117" s="3" t="s">
        <v>62</v>
      </c>
      <c r="B117" s="3">
        <v>26</v>
      </c>
      <c r="C117" s="3" t="s">
        <v>85</v>
      </c>
      <c r="D117" s="3" t="s">
        <v>52</v>
      </c>
      <c r="E117" t="s">
        <v>53</v>
      </c>
      <c r="F117" s="4">
        <v>243</v>
      </c>
      <c r="G117" s="4">
        <v>134594</v>
      </c>
      <c r="H117" s="4">
        <v>3890440.8</v>
      </c>
      <c r="I117" s="4">
        <v>312354</v>
      </c>
      <c r="J117" s="5">
        <v>17.053099528000001</v>
      </c>
      <c r="K117" s="5">
        <v>8.2529961798000002</v>
      </c>
      <c r="L117" s="5">
        <v>6.6024051464999998</v>
      </c>
      <c r="M117" s="5">
        <v>5.8288539231999996</v>
      </c>
    </row>
    <row r="118" spans="1:13" x14ac:dyDescent="0.25">
      <c r="A118" s="3" t="s">
        <v>62</v>
      </c>
      <c r="B118" s="3">
        <v>26</v>
      </c>
      <c r="C118" s="3" t="s">
        <v>85</v>
      </c>
      <c r="D118" s="3" t="s">
        <v>54</v>
      </c>
      <c r="E118" t="s">
        <v>55</v>
      </c>
      <c r="F118" s="4">
        <v>99</v>
      </c>
      <c r="G118" s="4">
        <v>7704</v>
      </c>
      <c r="H118" s="4">
        <v>8578</v>
      </c>
      <c r="I118" s="4">
        <v>8521</v>
      </c>
      <c r="J118" s="5">
        <v>825.89370715999996</v>
      </c>
      <c r="K118" s="5">
        <v>274.73646771</v>
      </c>
      <c r="L118" s="5">
        <v>217.29737118</v>
      </c>
      <c r="M118" s="5">
        <v>220.00567382</v>
      </c>
    </row>
    <row r="119" spans="1:13" x14ac:dyDescent="0.25">
      <c r="A119" s="3" t="s">
        <v>62</v>
      </c>
      <c r="B119" s="3">
        <v>26</v>
      </c>
      <c r="C119" s="3" t="s">
        <v>85</v>
      </c>
      <c r="D119" s="3" t="s">
        <v>56</v>
      </c>
      <c r="E119" t="s">
        <v>57</v>
      </c>
      <c r="F119" s="4">
        <v>231</v>
      </c>
      <c r="G119" s="4">
        <v>89649</v>
      </c>
      <c r="H119" s="4">
        <v>137627</v>
      </c>
      <c r="I119" s="4">
        <v>136474</v>
      </c>
      <c r="J119" s="5">
        <v>864.11145633000001</v>
      </c>
      <c r="K119" s="5">
        <v>435.07289811999999</v>
      </c>
      <c r="L119" s="5">
        <v>344.99439978999999</v>
      </c>
      <c r="M119" s="5">
        <v>349.68837932000002</v>
      </c>
    </row>
    <row r="120" spans="1:13" x14ac:dyDescent="0.25">
      <c r="A120" s="3" t="s">
        <v>62</v>
      </c>
      <c r="B120" s="3">
        <v>26</v>
      </c>
      <c r="C120" s="3" t="s">
        <v>85</v>
      </c>
      <c r="D120" s="3" t="s">
        <v>58</v>
      </c>
      <c r="E120" t="s">
        <v>59</v>
      </c>
      <c r="F120" s="4">
        <v>134</v>
      </c>
      <c r="G120" s="4">
        <v>48237</v>
      </c>
      <c r="H120" s="4">
        <v>114214</v>
      </c>
      <c r="I120" s="4">
        <v>97233</v>
      </c>
      <c r="J120" s="5">
        <v>756.10718501999997</v>
      </c>
      <c r="K120" s="5">
        <v>216.39780350999999</v>
      </c>
      <c r="L120" s="5">
        <v>171.89492908</v>
      </c>
      <c r="M120" s="5">
        <v>163.91231679000001</v>
      </c>
    </row>
    <row r="121" spans="1:13" x14ac:dyDescent="0.25">
      <c r="A121" s="3" t="s">
        <v>62</v>
      </c>
      <c r="B121" s="3">
        <v>26</v>
      </c>
      <c r="C121" s="3" t="s">
        <v>85</v>
      </c>
      <c r="D121" s="3" t="s">
        <v>60</v>
      </c>
      <c r="E121" t="s">
        <v>61</v>
      </c>
      <c r="F121" s="4">
        <v>240</v>
      </c>
      <c r="G121" s="4">
        <v>49591</v>
      </c>
      <c r="H121" s="4">
        <v>75795</v>
      </c>
      <c r="I121" s="4">
        <v>75429</v>
      </c>
      <c r="J121" s="5">
        <v>675.33614764000004</v>
      </c>
      <c r="K121" s="5">
        <v>368.32900323000001</v>
      </c>
      <c r="L121" s="5">
        <v>289.96068012000001</v>
      </c>
      <c r="M121" s="5">
        <v>297.51401728000002</v>
      </c>
    </row>
    <row r="122" spans="1:13" x14ac:dyDescent="0.25">
      <c r="A122" s="3" t="s">
        <v>62</v>
      </c>
      <c r="B122" s="3">
        <v>27</v>
      </c>
      <c r="C122" s="3" t="s">
        <v>86</v>
      </c>
      <c r="D122" s="3" t="s">
        <v>52</v>
      </c>
      <c r="E122" t="s">
        <v>53</v>
      </c>
      <c r="F122" s="4">
        <v>165</v>
      </c>
      <c r="G122" s="4">
        <v>51206</v>
      </c>
      <c r="H122" s="4">
        <v>1622316.3</v>
      </c>
      <c r="I122" s="4">
        <v>90566</v>
      </c>
      <c r="J122" s="5">
        <v>27.698590571</v>
      </c>
      <c r="K122" s="5">
        <v>8.5793891857000002</v>
      </c>
      <c r="L122" s="5">
        <v>6.8640371300999998</v>
      </c>
      <c r="M122" s="5">
        <v>3.9372605267999998</v>
      </c>
    </row>
    <row r="123" spans="1:13" x14ac:dyDescent="0.25">
      <c r="A123" s="3" t="s">
        <v>62</v>
      </c>
      <c r="B123" s="3">
        <v>27</v>
      </c>
      <c r="C123" s="3" t="s">
        <v>86</v>
      </c>
      <c r="D123" s="3" t="s">
        <v>54</v>
      </c>
      <c r="E123" t="s">
        <v>55</v>
      </c>
      <c r="F123" s="4">
        <v>31</v>
      </c>
      <c r="G123" s="4">
        <v>3637</v>
      </c>
      <c r="H123" s="4">
        <v>4020</v>
      </c>
      <c r="I123" s="4">
        <v>4019</v>
      </c>
      <c r="J123" s="5">
        <v>1741.5262488000001</v>
      </c>
      <c r="K123" s="5">
        <v>312.15428358000003</v>
      </c>
      <c r="L123" s="5">
        <v>245.27270397999999</v>
      </c>
      <c r="M123" s="5">
        <v>218.02859204000001</v>
      </c>
    </row>
    <row r="124" spans="1:13" x14ac:dyDescent="0.25">
      <c r="A124" s="3" t="s">
        <v>62</v>
      </c>
      <c r="B124" s="3">
        <v>27</v>
      </c>
      <c r="C124" s="3" t="s">
        <v>86</v>
      </c>
      <c r="D124" s="3" t="s">
        <v>56</v>
      </c>
      <c r="E124" t="s">
        <v>57</v>
      </c>
      <c r="F124" s="4">
        <v>131</v>
      </c>
      <c r="G124" s="4">
        <v>31737</v>
      </c>
      <c r="H124" s="4">
        <v>47164</v>
      </c>
      <c r="I124" s="4">
        <v>46601</v>
      </c>
      <c r="J124" s="5">
        <v>2062.0510255999998</v>
      </c>
      <c r="K124" s="5">
        <v>469.47510600999999</v>
      </c>
      <c r="L124" s="5">
        <v>370.33477546</v>
      </c>
      <c r="M124" s="5">
        <v>347.80834958999998</v>
      </c>
    </row>
    <row r="125" spans="1:13" x14ac:dyDescent="0.25">
      <c r="A125" s="3" t="s">
        <v>62</v>
      </c>
      <c r="B125" s="3">
        <v>27</v>
      </c>
      <c r="C125" s="3" t="s">
        <v>86</v>
      </c>
      <c r="D125" s="3" t="s">
        <v>58</v>
      </c>
      <c r="E125" t="s">
        <v>59</v>
      </c>
      <c r="F125" s="4">
        <v>74</v>
      </c>
      <c r="G125" s="4">
        <v>8450</v>
      </c>
      <c r="H125" s="4">
        <v>11545</v>
      </c>
      <c r="I125" s="4">
        <v>11397</v>
      </c>
      <c r="J125" s="5">
        <v>978.04026418000001</v>
      </c>
      <c r="K125" s="5">
        <v>248.03926288</v>
      </c>
      <c r="L125" s="5">
        <v>196.23290775000001</v>
      </c>
      <c r="M125" s="5">
        <v>164.06123517</v>
      </c>
    </row>
    <row r="126" spans="1:13" x14ac:dyDescent="0.25">
      <c r="A126" s="3" t="s">
        <v>62</v>
      </c>
      <c r="B126" s="3">
        <v>27</v>
      </c>
      <c r="C126" s="3" t="s">
        <v>86</v>
      </c>
      <c r="D126" s="3" t="s">
        <v>60</v>
      </c>
      <c r="E126" t="s">
        <v>61</v>
      </c>
      <c r="F126" s="4">
        <v>164</v>
      </c>
      <c r="G126" s="4">
        <v>19941</v>
      </c>
      <c r="H126" s="4">
        <v>29888</v>
      </c>
      <c r="I126" s="4">
        <v>29466</v>
      </c>
      <c r="J126" s="5">
        <v>1387.0399361</v>
      </c>
      <c r="K126" s="5">
        <v>409.21250268</v>
      </c>
      <c r="L126" s="5">
        <v>320.67668093999998</v>
      </c>
      <c r="M126" s="5">
        <v>295.89196901999998</v>
      </c>
    </row>
    <row r="127" spans="1:13" x14ac:dyDescent="0.25">
      <c r="A127" s="3" t="s">
        <v>62</v>
      </c>
      <c r="B127" s="3">
        <v>28</v>
      </c>
      <c r="C127" s="3" t="s">
        <v>87</v>
      </c>
      <c r="D127" s="3" t="s">
        <v>52</v>
      </c>
      <c r="E127" t="s">
        <v>53</v>
      </c>
      <c r="F127" s="4">
        <v>38</v>
      </c>
      <c r="G127" s="4">
        <v>50658</v>
      </c>
      <c r="H127" s="4">
        <v>2207217.5</v>
      </c>
      <c r="I127" s="4">
        <v>115524</v>
      </c>
      <c r="J127" s="5">
        <v>21.066111749000001</v>
      </c>
      <c r="K127" s="5">
        <v>8.6975857476999998</v>
      </c>
      <c r="L127" s="5">
        <v>6.9556201145000003</v>
      </c>
      <c r="M127" s="5">
        <v>4.1320703148</v>
      </c>
    </row>
    <row r="128" spans="1:13" x14ac:dyDescent="0.25">
      <c r="A128" s="3" t="s">
        <v>62</v>
      </c>
      <c r="B128" s="3">
        <v>28</v>
      </c>
      <c r="C128" s="3" t="s">
        <v>87</v>
      </c>
      <c r="D128" s="3" t="s">
        <v>54</v>
      </c>
      <c r="E128" t="s">
        <v>55</v>
      </c>
      <c r="F128" s="4">
        <v>21</v>
      </c>
      <c r="G128" s="4">
        <v>3850</v>
      </c>
      <c r="H128" s="4">
        <v>4663</v>
      </c>
      <c r="I128" s="4">
        <v>4565</v>
      </c>
      <c r="J128" s="5">
        <v>942.97389020000003</v>
      </c>
      <c r="K128" s="5">
        <v>260.99547287000001</v>
      </c>
      <c r="L128" s="5">
        <v>205.53468796999999</v>
      </c>
      <c r="M128" s="5">
        <v>219.11645078000001</v>
      </c>
    </row>
    <row r="129" spans="1:13" x14ac:dyDescent="0.25">
      <c r="A129" s="3" t="s">
        <v>62</v>
      </c>
      <c r="B129" s="3">
        <v>28</v>
      </c>
      <c r="C129" s="3" t="s">
        <v>87</v>
      </c>
      <c r="D129" s="3" t="s">
        <v>56</v>
      </c>
      <c r="E129" t="s">
        <v>57</v>
      </c>
      <c r="F129" s="4">
        <v>34</v>
      </c>
      <c r="G129" s="4">
        <v>38764</v>
      </c>
      <c r="H129" s="4">
        <v>62994</v>
      </c>
      <c r="I129" s="4">
        <v>61942</v>
      </c>
      <c r="J129" s="5">
        <v>1265.5751740999999</v>
      </c>
      <c r="K129" s="5">
        <v>410.16100660000001</v>
      </c>
      <c r="L129" s="5">
        <v>322.44816157000002</v>
      </c>
      <c r="M129" s="5">
        <v>347.04977473999998</v>
      </c>
    </row>
    <row r="130" spans="1:13" x14ac:dyDescent="0.25">
      <c r="A130" s="3" t="s">
        <v>62</v>
      </c>
      <c r="B130" s="3">
        <v>28</v>
      </c>
      <c r="C130" s="3" t="s">
        <v>87</v>
      </c>
      <c r="D130" s="3" t="s">
        <v>58</v>
      </c>
      <c r="E130" t="s">
        <v>59</v>
      </c>
      <c r="F130" s="4">
        <v>26</v>
      </c>
      <c r="G130" s="4">
        <v>13059</v>
      </c>
      <c r="H130" s="4">
        <v>47651</v>
      </c>
      <c r="I130" s="4">
        <v>34339</v>
      </c>
      <c r="J130" s="5">
        <v>710.91773520000004</v>
      </c>
      <c r="K130" s="5">
        <v>190.47787392000001</v>
      </c>
      <c r="L130" s="5">
        <v>150.94054836000001</v>
      </c>
      <c r="M130" s="5">
        <v>164.24062936999999</v>
      </c>
    </row>
    <row r="131" spans="1:13" x14ac:dyDescent="0.25">
      <c r="A131" s="3" t="s">
        <v>62</v>
      </c>
      <c r="B131" s="3">
        <v>28</v>
      </c>
      <c r="C131" s="3" t="s">
        <v>87</v>
      </c>
      <c r="D131" s="3" t="s">
        <v>60</v>
      </c>
      <c r="E131" t="s">
        <v>61</v>
      </c>
      <c r="F131" s="4">
        <v>26</v>
      </c>
      <c r="G131" s="4">
        <v>13409</v>
      </c>
      <c r="H131" s="4">
        <v>19374</v>
      </c>
      <c r="I131" s="4">
        <v>19053</v>
      </c>
      <c r="J131" s="5">
        <v>971.15611232000003</v>
      </c>
      <c r="K131" s="5">
        <v>344.53258851999999</v>
      </c>
      <c r="L131" s="5">
        <v>267.85673738000003</v>
      </c>
      <c r="M131" s="5">
        <v>294.43049705999999</v>
      </c>
    </row>
    <row r="132" spans="1:13" x14ac:dyDescent="0.25">
      <c r="A132" s="3" t="s">
        <v>62</v>
      </c>
      <c r="B132" s="3">
        <v>29</v>
      </c>
      <c r="C132" s="3" t="s">
        <v>88</v>
      </c>
      <c r="D132" s="3" t="s">
        <v>52</v>
      </c>
      <c r="E132" t="s">
        <v>53</v>
      </c>
      <c r="F132" s="4">
        <v>183</v>
      </c>
      <c r="G132" s="4">
        <v>78724</v>
      </c>
      <c r="H132" s="4">
        <v>2432753.7000000002</v>
      </c>
      <c r="I132" s="4">
        <v>146352</v>
      </c>
      <c r="J132" s="5">
        <v>16.446290732000001</v>
      </c>
      <c r="K132" s="5">
        <v>8.6080181729999996</v>
      </c>
      <c r="L132" s="5">
        <v>6.8876290066000001</v>
      </c>
      <c r="M132" s="5">
        <v>4.2264938903999996</v>
      </c>
    </row>
    <row r="133" spans="1:13" x14ac:dyDescent="0.25">
      <c r="A133" s="3" t="s">
        <v>62</v>
      </c>
      <c r="B133" s="3">
        <v>29</v>
      </c>
      <c r="C133" s="3" t="s">
        <v>88</v>
      </c>
      <c r="D133" s="3" t="s">
        <v>54</v>
      </c>
      <c r="E133" t="s">
        <v>55</v>
      </c>
      <c r="F133" s="4">
        <v>95</v>
      </c>
      <c r="G133" s="4">
        <v>6219</v>
      </c>
      <c r="H133" s="4">
        <v>6900</v>
      </c>
      <c r="I133" s="4">
        <v>6889</v>
      </c>
      <c r="J133" s="5">
        <v>841.96269274999997</v>
      </c>
      <c r="K133" s="5">
        <v>272.39894783</v>
      </c>
      <c r="L133" s="5">
        <v>215.32224638</v>
      </c>
      <c r="M133" s="5">
        <v>219.76662608999999</v>
      </c>
    </row>
    <row r="134" spans="1:13" x14ac:dyDescent="0.25">
      <c r="A134" s="3" t="s">
        <v>62</v>
      </c>
      <c r="B134" s="3">
        <v>29</v>
      </c>
      <c r="C134" s="3" t="s">
        <v>88</v>
      </c>
      <c r="D134" s="3" t="s">
        <v>56</v>
      </c>
      <c r="E134" t="s">
        <v>57</v>
      </c>
      <c r="F134" s="4">
        <v>180</v>
      </c>
      <c r="G134" s="4">
        <v>55359</v>
      </c>
      <c r="H134" s="4">
        <v>83144.899999999994</v>
      </c>
      <c r="I134" s="4">
        <v>82393</v>
      </c>
      <c r="J134" s="5">
        <v>1052.9263036</v>
      </c>
      <c r="K134" s="5">
        <v>433.67445255000001</v>
      </c>
      <c r="L134" s="5">
        <v>342.54599066999998</v>
      </c>
      <c r="M134" s="5">
        <v>348.40848013999999</v>
      </c>
    </row>
    <row r="135" spans="1:13" x14ac:dyDescent="0.25">
      <c r="A135" s="3" t="s">
        <v>62</v>
      </c>
      <c r="B135" s="3">
        <v>29</v>
      </c>
      <c r="C135" s="3" t="s">
        <v>88</v>
      </c>
      <c r="D135" s="3" t="s">
        <v>58</v>
      </c>
      <c r="E135" t="s">
        <v>59</v>
      </c>
      <c r="F135" s="4">
        <v>117</v>
      </c>
      <c r="G135" s="4">
        <v>17185</v>
      </c>
      <c r="H135" s="4">
        <v>23596</v>
      </c>
      <c r="I135" s="4">
        <v>23253</v>
      </c>
      <c r="J135" s="5">
        <v>717.29885531000002</v>
      </c>
      <c r="K135" s="5">
        <v>224.08604721</v>
      </c>
      <c r="L135" s="5">
        <v>176.57961646000001</v>
      </c>
      <c r="M135" s="5">
        <v>163.52527928000001</v>
      </c>
    </row>
    <row r="136" spans="1:13" x14ac:dyDescent="0.25">
      <c r="A136" s="3" t="s">
        <v>62</v>
      </c>
      <c r="B136" s="3">
        <v>29</v>
      </c>
      <c r="C136" s="3" t="s">
        <v>88</v>
      </c>
      <c r="D136" s="3" t="s">
        <v>60</v>
      </c>
      <c r="E136" t="s">
        <v>61</v>
      </c>
      <c r="F136" s="4">
        <v>177</v>
      </c>
      <c r="G136" s="4">
        <v>25571</v>
      </c>
      <c r="H136" s="4">
        <v>36661.599999999999</v>
      </c>
      <c r="I136" s="4">
        <v>36492</v>
      </c>
      <c r="J136" s="5">
        <v>830.69975478000003</v>
      </c>
      <c r="K136" s="5">
        <v>364.67399512999998</v>
      </c>
      <c r="L136" s="5">
        <v>286.73146725999999</v>
      </c>
      <c r="M136" s="5">
        <v>297.13713395000002</v>
      </c>
    </row>
    <row r="137" spans="1:13" x14ac:dyDescent="0.25">
      <c r="A137" s="3" t="s">
        <v>62</v>
      </c>
      <c r="B137" s="3">
        <v>30</v>
      </c>
      <c r="C137" s="3" t="s">
        <v>89</v>
      </c>
      <c r="D137" s="3" t="s">
        <v>52</v>
      </c>
      <c r="E137" t="s">
        <v>53</v>
      </c>
      <c r="F137" s="4">
        <v>92</v>
      </c>
      <c r="G137" s="4">
        <v>14574</v>
      </c>
      <c r="H137" s="4">
        <v>377279.1</v>
      </c>
      <c r="I137" s="4">
        <v>23920</v>
      </c>
      <c r="J137" s="5">
        <v>19.762735332999998</v>
      </c>
      <c r="K137" s="5">
        <v>8.8193700896999996</v>
      </c>
      <c r="L137" s="5">
        <v>7.0513950547000004</v>
      </c>
      <c r="M137" s="5">
        <v>4.5009507285000003</v>
      </c>
    </row>
    <row r="138" spans="1:13" x14ac:dyDescent="0.25">
      <c r="A138" s="3" t="s">
        <v>62</v>
      </c>
      <c r="B138" s="3">
        <v>30</v>
      </c>
      <c r="C138" s="3" t="s">
        <v>89</v>
      </c>
      <c r="D138" s="3" t="s">
        <v>54</v>
      </c>
      <c r="E138" t="s">
        <v>55</v>
      </c>
      <c r="F138" s="4">
        <v>33</v>
      </c>
      <c r="G138" s="4">
        <v>831</v>
      </c>
      <c r="H138" s="4">
        <v>893</v>
      </c>
      <c r="I138" s="4">
        <v>891</v>
      </c>
      <c r="J138" s="5">
        <v>1282.0552743999999</v>
      </c>
      <c r="K138" s="5">
        <v>330.77907054999997</v>
      </c>
      <c r="L138" s="5">
        <v>258.53464725999999</v>
      </c>
      <c r="M138" s="5">
        <v>216.90686450000001</v>
      </c>
    </row>
    <row r="139" spans="1:13" x14ac:dyDescent="0.25">
      <c r="A139" s="3" t="s">
        <v>62</v>
      </c>
      <c r="B139" s="3">
        <v>30</v>
      </c>
      <c r="C139" s="3" t="s">
        <v>89</v>
      </c>
      <c r="D139" s="3" t="s">
        <v>56</v>
      </c>
      <c r="E139" t="s">
        <v>57</v>
      </c>
      <c r="F139" s="4">
        <v>66</v>
      </c>
      <c r="G139" s="4">
        <v>7252</v>
      </c>
      <c r="H139" s="4">
        <v>9756</v>
      </c>
      <c r="I139" s="4">
        <v>9692</v>
      </c>
      <c r="J139" s="5">
        <v>1747.1598678</v>
      </c>
      <c r="K139" s="5">
        <v>498.02920869000002</v>
      </c>
      <c r="L139" s="5">
        <v>391.97202336999999</v>
      </c>
      <c r="M139" s="5">
        <v>346.79948748999999</v>
      </c>
    </row>
    <row r="140" spans="1:13" x14ac:dyDescent="0.25">
      <c r="A140" s="3" t="s">
        <v>62</v>
      </c>
      <c r="B140" s="3">
        <v>30</v>
      </c>
      <c r="C140" s="3" t="s">
        <v>89</v>
      </c>
      <c r="D140" s="3" t="s">
        <v>58</v>
      </c>
      <c r="E140" t="s">
        <v>59</v>
      </c>
      <c r="F140" s="4">
        <v>54</v>
      </c>
      <c r="G140" s="4">
        <v>2948</v>
      </c>
      <c r="H140" s="4">
        <v>3995</v>
      </c>
      <c r="I140" s="4">
        <v>3908</v>
      </c>
      <c r="J140" s="5">
        <v>985.78802753000002</v>
      </c>
      <c r="K140" s="5">
        <v>259.43671339000002</v>
      </c>
      <c r="L140" s="5">
        <v>203.75797997000001</v>
      </c>
      <c r="M140" s="5">
        <v>163.18014518000001</v>
      </c>
    </row>
    <row r="141" spans="1:13" x14ac:dyDescent="0.25">
      <c r="A141" s="3" t="s">
        <v>62</v>
      </c>
      <c r="B141" s="3">
        <v>30</v>
      </c>
      <c r="C141" s="3" t="s">
        <v>89</v>
      </c>
      <c r="D141" s="3" t="s">
        <v>60</v>
      </c>
      <c r="E141" t="s">
        <v>61</v>
      </c>
      <c r="F141" s="4">
        <v>88</v>
      </c>
      <c r="G141" s="4">
        <v>7090</v>
      </c>
      <c r="H141" s="4">
        <v>10387.200000000001</v>
      </c>
      <c r="I141" s="4">
        <v>10247</v>
      </c>
      <c r="J141" s="5">
        <v>1074.4528390999999</v>
      </c>
      <c r="K141" s="5">
        <v>431.12449071999998</v>
      </c>
      <c r="L141" s="5">
        <v>337.24361137</v>
      </c>
      <c r="M141" s="5">
        <v>295.17755796</v>
      </c>
    </row>
    <row r="142" spans="1:13" x14ac:dyDescent="0.25">
      <c r="A142" s="3" t="s">
        <v>62</v>
      </c>
      <c r="B142" s="3">
        <v>31</v>
      </c>
      <c r="C142" s="3" t="s">
        <v>90</v>
      </c>
      <c r="D142" s="3" t="s">
        <v>52</v>
      </c>
      <c r="E142" t="s">
        <v>53</v>
      </c>
      <c r="F142" s="4">
        <v>269</v>
      </c>
      <c r="G142" s="4">
        <v>51781</v>
      </c>
      <c r="H142" s="4">
        <v>1299421.1000000001</v>
      </c>
      <c r="I142" s="4">
        <v>81288</v>
      </c>
      <c r="J142" s="5">
        <v>20.078281281999999</v>
      </c>
      <c r="K142" s="5">
        <v>8.1871806068000001</v>
      </c>
      <c r="L142" s="5">
        <v>6.5499834426000003</v>
      </c>
      <c r="M142" s="5">
        <v>4.3169150631999997</v>
      </c>
    </row>
    <row r="143" spans="1:13" x14ac:dyDescent="0.25">
      <c r="A143" s="3" t="s">
        <v>62</v>
      </c>
      <c r="B143" s="3">
        <v>31</v>
      </c>
      <c r="C143" s="3" t="s">
        <v>90</v>
      </c>
      <c r="D143" s="3" t="s">
        <v>54</v>
      </c>
      <c r="E143" t="s">
        <v>55</v>
      </c>
      <c r="F143" s="4">
        <v>30</v>
      </c>
      <c r="G143" s="4">
        <v>6464</v>
      </c>
      <c r="H143" s="4">
        <v>7117</v>
      </c>
      <c r="I143" s="4">
        <v>7095</v>
      </c>
      <c r="J143" s="5">
        <v>1058.0475116</v>
      </c>
      <c r="K143" s="5">
        <v>284.64330897999997</v>
      </c>
      <c r="L143" s="5">
        <v>222.51586483</v>
      </c>
      <c r="M143" s="5">
        <v>217.32271603000001</v>
      </c>
    </row>
    <row r="144" spans="1:13" x14ac:dyDescent="0.25">
      <c r="A144" s="3" t="s">
        <v>62</v>
      </c>
      <c r="B144" s="3">
        <v>31</v>
      </c>
      <c r="C144" s="3" t="s">
        <v>90</v>
      </c>
      <c r="D144" s="3" t="s">
        <v>56</v>
      </c>
      <c r="E144" t="s">
        <v>57</v>
      </c>
      <c r="F144" s="4">
        <v>115</v>
      </c>
      <c r="G144" s="4">
        <v>14349</v>
      </c>
      <c r="H144" s="4">
        <v>18753</v>
      </c>
      <c r="I144" s="4">
        <v>18670</v>
      </c>
      <c r="J144" s="5">
        <v>1148.3997632000001</v>
      </c>
      <c r="K144" s="5">
        <v>435.32073162</v>
      </c>
      <c r="L144" s="5">
        <v>345.05067668999999</v>
      </c>
      <c r="M144" s="5">
        <v>349.63832452999998</v>
      </c>
    </row>
    <row r="145" spans="1:13" x14ac:dyDescent="0.25">
      <c r="A145" s="3" t="s">
        <v>62</v>
      </c>
      <c r="B145" s="3">
        <v>31</v>
      </c>
      <c r="C145" s="3" t="s">
        <v>90</v>
      </c>
      <c r="D145" s="3" t="s">
        <v>58</v>
      </c>
      <c r="E145" t="s">
        <v>59</v>
      </c>
      <c r="F145" s="4">
        <v>70</v>
      </c>
      <c r="G145" s="4">
        <v>27095</v>
      </c>
      <c r="H145" s="4">
        <v>36953</v>
      </c>
      <c r="I145" s="4">
        <v>36723</v>
      </c>
      <c r="J145" s="5">
        <v>898.46911536000005</v>
      </c>
      <c r="K145" s="5">
        <v>225.50898871999999</v>
      </c>
      <c r="L145" s="5">
        <v>177.16913267999999</v>
      </c>
      <c r="M145" s="5">
        <v>163.03239249999999</v>
      </c>
    </row>
    <row r="146" spans="1:13" x14ac:dyDescent="0.25">
      <c r="A146" s="3" t="s">
        <v>62</v>
      </c>
      <c r="B146" s="3">
        <v>31</v>
      </c>
      <c r="C146" s="3" t="s">
        <v>90</v>
      </c>
      <c r="D146" s="3" t="s">
        <v>60</v>
      </c>
      <c r="E146" t="s">
        <v>61</v>
      </c>
      <c r="F146" s="4">
        <v>269</v>
      </c>
      <c r="G146" s="4">
        <v>14546</v>
      </c>
      <c r="H146" s="4">
        <v>19531</v>
      </c>
      <c r="I146" s="4">
        <v>19438</v>
      </c>
      <c r="J146" s="5">
        <v>785.98955250999995</v>
      </c>
      <c r="K146" s="5">
        <v>389.13779940000001</v>
      </c>
      <c r="L146" s="5">
        <v>308.11871997999998</v>
      </c>
      <c r="M146" s="5">
        <v>299.57165889999999</v>
      </c>
    </row>
    <row r="147" spans="1:13" x14ac:dyDescent="0.25">
      <c r="A147" s="3" t="s">
        <v>62</v>
      </c>
      <c r="B147" s="3">
        <v>32</v>
      </c>
      <c r="C147" s="3" t="s">
        <v>91</v>
      </c>
      <c r="D147" s="3" t="s">
        <v>52</v>
      </c>
      <c r="E147" t="s">
        <v>53</v>
      </c>
      <c r="F147" s="4">
        <v>41</v>
      </c>
      <c r="G147" s="4">
        <v>34052</v>
      </c>
      <c r="H147" s="4">
        <v>472924.2</v>
      </c>
      <c r="I147" s="4">
        <v>61340</v>
      </c>
      <c r="J147" s="5">
        <v>29.456358523999999</v>
      </c>
      <c r="K147" s="5">
        <v>8.3363738629000004</v>
      </c>
      <c r="L147" s="5">
        <v>6.6686511283999996</v>
      </c>
      <c r="M147" s="5">
        <v>8.6869864768999996</v>
      </c>
    </row>
    <row r="148" spans="1:13" x14ac:dyDescent="0.25">
      <c r="A148" s="3" t="s">
        <v>62</v>
      </c>
      <c r="B148" s="3">
        <v>32</v>
      </c>
      <c r="C148" s="3" t="s">
        <v>91</v>
      </c>
      <c r="D148" s="3" t="s">
        <v>54</v>
      </c>
      <c r="E148" t="s">
        <v>55</v>
      </c>
      <c r="F148" s="4">
        <v>19</v>
      </c>
      <c r="G148" s="4">
        <v>1101</v>
      </c>
      <c r="H148" s="4">
        <v>1153</v>
      </c>
      <c r="I148" s="4">
        <v>1150</v>
      </c>
      <c r="J148" s="5">
        <v>1031.0674675</v>
      </c>
      <c r="K148" s="5">
        <v>298.81882913999999</v>
      </c>
      <c r="L148" s="5">
        <v>235.86707719</v>
      </c>
      <c r="M148" s="5">
        <v>219.52629662000001</v>
      </c>
    </row>
    <row r="149" spans="1:13" x14ac:dyDescent="0.25">
      <c r="A149" s="3" t="s">
        <v>62</v>
      </c>
      <c r="B149" s="3">
        <v>32</v>
      </c>
      <c r="C149" s="3" t="s">
        <v>91</v>
      </c>
      <c r="D149" s="3" t="s">
        <v>56</v>
      </c>
      <c r="E149" t="s">
        <v>57</v>
      </c>
      <c r="F149" s="4">
        <v>39</v>
      </c>
      <c r="G149" s="4">
        <v>26923</v>
      </c>
      <c r="H149" s="4">
        <v>42162</v>
      </c>
      <c r="I149" s="4">
        <v>42020</v>
      </c>
      <c r="J149" s="5">
        <v>1270.4347002</v>
      </c>
      <c r="K149" s="5">
        <v>460.04149518999998</v>
      </c>
      <c r="L149" s="5">
        <v>363.95182225999997</v>
      </c>
      <c r="M149" s="5">
        <v>349.36022105000001</v>
      </c>
    </row>
    <row r="150" spans="1:13" x14ac:dyDescent="0.25">
      <c r="A150" s="3" t="s">
        <v>62</v>
      </c>
      <c r="B150" s="3">
        <v>32</v>
      </c>
      <c r="C150" s="3" t="s">
        <v>91</v>
      </c>
      <c r="D150" s="3" t="s">
        <v>58</v>
      </c>
      <c r="E150" t="s">
        <v>59</v>
      </c>
      <c r="F150" s="4">
        <v>21</v>
      </c>
      <c r="G150" s="4">
        <v>3315</v>
      </c>
      <c r="H150" s="4">
        <v>4036</v>
      </c>
      <c r="I150" s="4">
        <v>4003</v>
      </c>
      <c r="J150" s="5">
        <v>1121.3991105</v>
      </c>
      <c r="K150" s="5">
        <v>242.70430623999999</v>
      </c>
      <c r="L150" s="5">
        <v>192.00937561999999</v>
      </c>
      <c r="M150" s="5">
        <v>166.22412537</v>
      </c>
    </row>
    <row r="151" spans="1:13" x14ac:dyDescent="0.25">
      <c r="A151" s="3" t="s">
        <v>62</v>
      </c>
      <c r="B151" s="3">
        <v>32</v>
      </c>
      <c r="C151" s="3" t="s">
        <v>91</v>
      </c>
      <c r="D151" s="3" t="s">
        <v>60</v>
      </c>
      <c r="E151" t="s">
        <v>61</v>
      </c>
      <c r="F151" s="4">
        <v>40</v>
      </c>
      <c r="G151" s="4">
        <v>9097</v>
      </c>
      <c r="H151" s="4">
        <v>13293</v>
      </c>
      <c r="I151" s="4">
        <v>13238</v>
      </c>
      <c r="J151" s="5">
        <v>1196.4478462</v>
      </c>
      <c r="K151" s="5">
        <v>386.72662379000002</v>
      </c>
      <c r="L151" s="5">
        <v>304.43708117</v>
      </c>
      <c r="M151" s="5">
        <v>297.49200105</v>
      </c>
    </row>
    <row r="152" spans="1:13" x14ac:dyDescent="0.25">
      <c r="A152" s="3" t="s">
        <v>62</v>
      </c>
      <c r="B152" s="3">
        <v>33</v>
      </c>
      <c r="C152" s="3" t="s">
        <v>92</v>
      </c>
      <c r="D152" s="3" t="s">
        <v>52</v>
      </c>
      <c r="E152" t="s">
        <v>53</v>
      </c>
      <c r="F152" s="4">
        <v>119</v>
      </c>
      <c r="G152" s="4">
        <v>24945</v>
      </c>
      <c r="H152" s="4">
        <v>594239.69999999995</v>
      </c>
      <c r="I152" s="4">
        <v>44971</v>
      </c>
      <c r="J152" s="5">
        <v>34.165977011999999</v>
      </c>
      <c r="K152" s="5">
        <v>9.0925985591000007</v>
      </c>
      <c r="L152" s="5">
        <v>7.2733351204999996</v>
      </c>
      <c r="M152" s="5">
        <v>5.2876731561000003</v>
      </c>
    </row>
    <row r="153" spans="1:13" x14ac:dyDescent="0.25">
      <c r="A153" s="3" t="s">
        <v>62</v>
      </c>
      <c r="B153" s="3">
        <v>33</v>
      </c>
      <c r="C153" s="3" t="s">
        <v>92</v>
      </c>
      <c r="D153" s="3" t="s">
        <v>54</v>
      </c>
      <c r="E153" t="s">
        <v>55</v>
      </c>
      <c r="F153" s="4">
        <v>17</v>
      </c>
      <c r="G153" s="4">
        <v>871</v>
      </c>
      <c r="H153" s="4">
        <v>919</v>
      </c>
      <c r="I153" s="4">
        <v>917</v>
      </c>
      <c r="J153" s="5">
        <v>1645.9737106</v>
      </c>
      <c r="K153" s="5">
        <v>299.25319912999998</v>
      </c>
      <c r="L153" s="5">
        <v>234.65323176999999</v>
      </c>
      <c r="M153" s="5">
        <v>218.32702938</v>
      </c>
    </row>
    <row r="154" spans="1:13" x14ac:dyDescent="0.25">
      <c r="A154" s="3" t="s">
        <v>62</v>
      </c>
      <c r="B154" s="3">
        <v>33</v>
      </c>
      <c r="C154" s="3" t="s">
        <v>92</v>
      </c>
      <c r="D154" s="3" t="s">
        <v>56</v>
      </c>
      <c r="E154" t="s">
        <v>57</v>
      </c>
      <c r="F154" s="4">
        <v>118</v>
      </c>
      <c r="G154" s="4">
        <v>15624</v>
      </c>
      <c r="H154" s="4">
        <v>22203</v>
      </c>
      <c r="I154" s="4">
        <v>22097</v>
      </c>
      <c r="J154" s="5">
        <v>1393.1392685999999</v>
      </c>
      <c r="K154" s="5">
        <v>468.71160608999998</v>
      </c>
      <c r="L154" s="5">
        <v>369.55830924000003</v>
      </c>
      <c r="M154" s="5">
        <v>347.69362518999998</v>
      </c>
    </row>
    <row r="155" spans="1:13" x14ac:dyDescent="0.25">
      <c r="A155" s="3" t="s">
        <v>62</v>
      </c>
      <c r="B155" s="3">
        <v>33</v>
      </c>
      <c r="C155" s="3" t="s">
        <v>92</v>
      </c>
      <c r="D155" s="3" t="s">
        <v>58</v>
      </c>
      <c r="E155" t="s">
        <v>59</v>
      </c>
      <c r="F155" s="4">
        <v>25</v>
      </c>
      <c r="G155" s="4">
        <v>6125</v>
      </c>
      <c r="H155" s="4">
        <v>8843</v>
      </c>
      <c r="I155" s="4">
        <v>8551</v>
      </c>
      <c r="J155" s="5">
        <v>1534.1417131999999</v>
      </c>
      <c r="K155" s="5">
        <v>242.79603528000001</v>
      </c>
      <c r="L155" s="5">
        <v>190.09018205999999</v>
      </c>
      <c r="M155" s="5">
        <v>164.02803913</v>
      </c>
    </row>
    <row r="156" spans="1:13" x14ac:dyDescent="0.25">
      <c r="A156" s="3" t="s">
        <v>62</v>
      </c>
      <c r="B156" s="3">
        <v>33</v>
      </c>
      <c r="C156" s="3" t="s">
        <v>92</v>
      </c>
      <c r="D156" s="3" t="s">
        <v>60</v>
      </c>
      <c r="E156" t="s">
        <v>61</v>
      </c>
      <c r="F156" s="4">
        <v>116</v>
      </c>
      <c r="G156" s="4">
        <v>9136</v>
      </c>
      <c r="H156" s="4">
        <v>12978</v>
      </c>
      <c r="I156" s="4">
        <v>12896</v>
      </c>
      <c r="J156" s="5">
        <v>991.78308290999996</v>
      </c>
      <c r="K156" s="5">
        <v>395.14375712999998</v>
      </c>
      <c r="L156" s="5">
        <v>309.53686778000002</v>
      </c>
      <c r="M156" s="5">
        <v>295.83298043000002</v>
      </c>
    </row>
    <row r="157" spans="1:13" x14ac:dyDescent="0.25">
      <c r="A157" s="3" t="s">
        <v>62</v>
      </c>
      <c r="B157" s="3">
        <v>34</v>
      </c>
      <c r="C157" s="3" t="s">
        <v>93</v>
      </c>
      <c r="D157" s="3" t="s">
        <v>52</v>
      </c>
      <c r="E157" t="s">
        <v>53</v>
      </c>
      <c r="F157" s="4">
        <v>276</v>
      </c>
      <c r="G157" s="4">
        <v>107042</v>
      </c>
      <c r="H157" s="4">
        <v>2371255.7000000002</v>
      </c>
      <c r="I157" s="4">
        <v>289220</v>
      </c>
      <c r="J157" s="5">
        <v>17.133986921000002</v>
      </c>
      <c r="K157" s="5">
        <v>7.1525049575999997</v>
      </c>
      <c r="L157" s="5">
        <v>5.7213805917</v>
      </c>
      <c r="M157" s="5">
        <v>10.173529257</v>
      </c>
    </row>
    <row r="158" spans="1:13" x14ac:dyDescent="0.25">
      <c r="A158" s="3" t="s">
        <v>62</v>
      </c>
      <c r="B158" s="3">
        <v>34</v>
      </c>
      <c r="C158" s="3" t="s">
        <v>93</v>
      </c>
      <c r="D158" s="3" t="s">
        <v>54</v>
      </c>
      <c r="E158" t="s">
        <v>55</v>
      </c>
      <c r="F158" s="4">
        <v>3</v>
      </c>
      <c r="G158" s="4">
        <v>28</v>
      </c>
      <c r="H158" s="4">
        <v>65</v>
      </c>
      <c r="I158" s="4">
        <v>53</v>
      </c>
      <c r="J158" s="5">
        <v>710.60384614999998</v>
      </c>
      <c r="K158" s="5">
        <v>302.63923076999998</v>
      </c>
      <c r="L158" s="5">
        <v>242.10938461999999</v>
      </c>
      <c r="M158" s="5">
        <v>223.18353845999999</v>
      </c>
    </row>
    <row r="159" spans="1:13" x14ac:dyDescent="0.25">
      <c r="A159" s="3" t="s">
        <v>62</v>
      </c>
      <c r="B159" s="3">
        <v>34</v>
      </c>
      <c r="C159" s="3" t="s">
        <v>93</v>
      </c>
      <c r="D159" s="3" t="s">
        <v>56</v>
      </c>
      <c r="E159" t="s">
        <v>57</v>
      </c>
      <c r="F159" s="4">
        <v>13</v>
      </c>
      <c r="G159" s="4">
        <v>11065</v>
      </c>
      <c r="H159" s="4">
        <v>12942</v>
      </c>
      <c r="I159" s="4">
        <v>12939</v>
      </c>
      <c r="J159" s="5">
        <v>2594.7689159000001</v>
      </c>
      <c r="K159" s="5">
        <v>508.57942126</v>
      </c>
      <c r="L159" s="5">
        <v>401.18659402999998</v>
      </c>
      <c r="M159" s="5">
        <v>347.78969016000002</v>
      </c>
    </row>
    <row r="160" spans="1:13" x14ac:dyDescent="0.25">
      <c r="A160" s="3" t="s">
        <v>62</v>
      </c>
      <c r="B160" s="3">
        <v>34</v>
      </c>
      <c r="C160" s="3" t="s">
        <v>93</v>
      </c>
      <c r="D160" s="3" t="s">
        <v>58</v>
      </c>
      <c r="E160" t="s">
        <v>59</v>
      </c>
      <c r="F160" s="4">
        <v>129</v>
      </c>
      <c r="G160" s="4">
        <v>45580</v>
      </c>
      <c r="H160" s="4">
        <v>212950</v>
      </c>
      <c r="I160" s="4">
        <v>141027</v>
      </c>
      <c r="J160" s="5">
        <v>606.82515478000005</v>
      </c>
      <c r="K160" s="5">
        <v>227.97677225000001</v>
      </c>
      <c r="L160" s="5">
        <v>181.59232491</v>
      </c>
      <c r="M160" s="5">
        <v>165.23793058999999</v>
      </c>
    </row>
    <row r="161" spans="1:13" x14ac:dyDescent="0.25">
      <c r="A161" s="3" t="s">
        <v>62</v>
      </c>
      <c r="B161" s="3">
        <v>34</v>
      </c>
      <c r="C161" s="3" t="s">
        <v>93</v>
      </c>
      <c r="D161" s="3" t="s">
        <v>60</v>
      </c>
      <c r="E161" t="s">
        <v>61</v>
      </c>
      <c r="F161" s="4">
        <v>251</v>
      </c>
      <c r="G161" s="4">
        <v>82332</v>
      </c>
      <c r="H161" s="4">
        <v>134644.79999999999</v>
      </c>
      <c r="I161" s="4">
        <v>134302</v>
      </c>
      <c r="J161" s="5">
        <v>868.11654597999996</v>
      </c>
      <c r="K161" s="5">
        <v>422.60816051</v>
      </c>
      <c r="L161" s="5">
        <v>334.74649128999999</v>
      </c>
      <c r="M161" s="5">
        <v>299.33060139999998</v>
      </c>
    </row>
    <row r="162" spans="1:13" x14ac:dyDescent="0.25">
      <c r="A162" s="3" t="s">
        <v>62</v>
      </c>
      <c r="B162" s="3">
        <v>35</v>
      </c>
      <c r="C162" s="3" t="s">
        <v>94</v>
      </c>
      <c r="D162" s="3" t="s">
        <v>52</v>
      </c>
      <c r="E162" t="s">
        <v>53</v>
      </c>
      <c r="F162" s="4">
        <v>67</v>
      </c>
      <c r="G162" s="4">
        <v>23479</v>
      </c>
      <c r="H162" s="4">
        <v>600476.9</v>
      </c>
      <c r="I162" s="4">
        <v>42789</v>
      </c>
      <c r="J162" s="5">
        <v>12.414157114</v>
      </c>
      <c r="K162" s="5">
        <v>8.3882317038000007</v>
      </c>
      <c r="L162" s="5">
        <v>6.7109990908999997</v>
      </c>
      <c r="M162" s="5">
        <v>4.9849784563000004</v>
      </c>
    </row>
    <row r="163" spans="1:13" x14ac:dyDescent="0.25">
      <c r="A163" s="3" t="s">
        <v>62</v>
      </c>
      <c r="B163" s="3">
        <v>35</v>
      </c>
      <c r="C163" s="3" t="s">
        <v>94</v>
      </c>
      <c r="D163" s="3" t="s">
        <v>54</v>
      </c>
      <c r="E163" t="s">
        <v>55</v>
      </c>
      <c r="F163" s="4">
        <v>25</v>
      </c>
      <c r="G163" s="4">
        <v>2193</v>
      </c>
      <c r="H163" s="4">
        <v>2417</v>
      </c>
      <c r="I163" s="4">
        <v>2412</v>
      </c>
      <c r="J163" s="5">
        <v>455.46482830000002</v>
      </c>
      <c r="K163" s="5">
        <v>278.06826231000002</v>
      </c>
      <c r="L163" s="5">
        <v>221.07450559</v>
      </c>
      <c r="M163" s="5">
        <v>220.94776168999999</v>
      </c>
    </row>
    <row r="164" spans="1:13" x14ac:dyDescent="0.25">
      <c r="A164" s="3" t="s">
        <v>62</v>
      </c>
      <c r="B164" s="3">
        <v>35</v>
      </c>
      <c r="C164" s="3" t="s">
        <v>94</v>
      </c>
      <c r="D164" s="3" t="s">
        <v>56</v>
      </c>
      <c r="E164" t="s">
        <v>57</v>
      </c>
      <c r="F164" s="4">
        <v>59</v>
      </c>
      <c r="G164" s="4">
        <v>16213</v>
      </c>
      <c r="H164" s="4">
        <v>24277</v>
      </c>
      <c r="I164" s="4">
        <v>24184</v>
      </c>
      <c r="J164" s="5">
        <v>691.47097087999998</v>
      </c>
      <c r="K164" s="5">
        <v>448.72976397000002</v>
      </c>
      <c r="L164" s="5">
        <v>355.15812414999999</v>
      </c>
      <c r="M164" s="5">
        <v>349.25268113999999</v>
      </c>
    </row>
    <row r="165" spans="1:13" x14ac:dyDescent="0.25">
      <c r="A165" s="3" t="s">
        <v>62</v>
      </c>
      <c r="B165" s="3">
        <v>35</v>
      </c>
      <c r="C165" s="3" t="s">
        <v>94</v>
      </c>
      <c r="D165" s="3" t="s">
        <v>58</v>
      </c>
      <c r="E165" t="s">
        <v>59</v>
      </c>
      <c r="F165" s="4">
        <v>40</v>
      </c>
      <c r="G165" s="4">
        <v>6569</v>
      </c>
      <c r="H165" s="4">
        <v>9168</v>
      </c>
      <c r="I165" s="4">
        <v>9008</v>
      </c>
      <c r="J165" s="5">
        <v>394.30917320999998</v>
      </c>
      <c r="K165" s="5">
        <v>233.96802029</v>
      </c>
      <c r="L165" s="5">
        <v>184.69460405999999</v>
      </c>
      <c r="M165" s="5">
        <v>163.89605585000001</v>
      </c>
    </row>
    <row r="166" spans="1:13" x14ac:dyDescent="0.25">
      <c r="A166" s="3" t="s">
        <v>62</v>
      </c>
      <c r="B166" s="3">
        <v>35</v>
      </c>
      <c r="C166" s="3" t="s">
        <v>94</v>
      </c>
      <c r="D166" s="3" t="s">
        <v>60</v>
      </c>
      <c r="E166" t="s">
        <v>61</v>
      </c>
      <c r="F166" s="4">
        <v>60</v>
      </c>
      <c r="G166" s="4">
        <v>6484</v>
      </c>
      <c r="H166" s="4">
        <v>8990</v>
      </c>
      <c r="I166" s="4">
        <v>8944</v>
      </c>
      <c r="J166" s="5">
        <v>539.28994549000004</v>
      </c>
      <c r="K166" s="5">
        <v>392.62480089000002</v>
      </c>
      <c r="L166" s="5">
        <v>309.19502892000003</v>
      </c>
      <c r="M166" s="5">
        <v>297.63679977999999</v>
      </c>
    </row>
    <row r="167" spans="1:13" x14ac:dyDescent="0.25">
      <c r="A167" s="3" t="s">
        <v>62</v>
      </c>
      <c r="B167" s="3">
        <v>36</v>
      </c>
      <c r="C167" s="3" t="s">
        <v>95</v>
      </c>
      <c r="D167" s="3" t="s">
        <v>52</v>
      </c>
      <c r="E167" t="s">
        <v>53</v>
      </c>
      <c r="F167" s="4">
        <v>455</v>
      </c>
      <c r="G167" s="4">
        <v>232057</v>
      </c>
      <c r="H167" s="4">
        <v>4516866.3</v>
      </c>
      <c r="I167" s="4">
        <v>541824</v>
      </c>
      <c r="J167" s="5">
        <v>21.016836233999999</v>
      </c>
      <c r="K167" s="5">
        <v>8.1040237055999995</v>
      </c>
      <c r="L167" s="5">
        <v>6.4784578613999999</v>
      </c>
      <c r="M167" s="5">
        <v>8.5872189796999994</v>
      </c>
    </row>
    <row r="168" spans="1:13" x14ac:dyDescent="0.25">
      <c r="A168" s="3" t="s">
        <v>62</v>
      </c>
      <c r="B168" s="3">
        <v>36</v>
      </c>
      <c r="C168" s="3" t="s">
        <v>95</v>
      </c>
      <c r="D168" s="3" t="s">
        <v>54</v>
      </c>
      <c r="E168" t="s">
        <v>55</v>
      </c>
      <c r="F168" s="4">
        <v>96</v>
      </c>
      <c r="G168" s="4">
        <v>7703</v>
      </c>
      <c r="H168" s="4">
        <v>9592</v>
      </c>
      <c r="I168" s="4">
        <v>9262</v>
      </c>
      <c r="J168" s="5">
        <v>1298.1181589</v>
      </c>
      <c r="K168" s="5">
        <v>302.13545663000002</v>
      </c>
      <c r="L168" s="5">
        <v>239.35671289000001</v>
      </c>
      <c r="M168" s="5">
        <v>220.33180462999999</v>
      </c>
    </row>
    <row r="169" spans="1:13" x14ac:dyDescent="0.25">
      <c r="A169" s="3" t="s">
        <v>62</v>
      </c>
      <c r="B169" s="3">
        <v>36</v>
      </c>
      <c r="C169" s="3" t="s">
        <v>95</v>
      </c>
      <c r="D169" s="3" t="s">
        <v>56</v>
      </c>
      <c r="E169" t="s">
        <v>57</v>
      </c>
      <c r="F169" s="4">
        <v>407</v>
      </c>
      <c r="G169" s="4">
        <v>98744</v>
      </c>
      <c r="H169" s="4">
        <v>138779</v>
      </c>
      <c r="I169" s="4">
        <v>138206</v>
      </c>
      <c r="J169" s="5">
        <v>1398.1772481</v>
      </c>
      <c r="K169" s="5">
        <v>472.75861362000001</v>
      </c>
      <c r="L169" s="5">
        <v>371.95237874999998</v>
      </c>
      <c r="M169" s="5">
        <v>346.89030048000001</v>
      </c>
    </row>
    <row r="170" spans="1:13" x14ac:dyDescent="0.25">
      <c r="A170" s="3" t="s">
        <v>62</v>
      </c>
      <c r="B170" s="3">
        <v>36</v>
      </c>
      <c r="C170" s="3" t="s">
        <v>95</v>
      </c>
      <c r="D170" s="3" t="s">
        <v>58</v>
      </c>
      <c r="E170" t="s">
        <v>59</v>
      </c>
      <c r="F170" s="4">
        <v>185</v>
      </c>
      <c r="G170" s="4">
        <v>96773</v>
      </c>
      <c r="H170" s="4">
        <v>217213</v>
      </c>
      <c r="I170" s="4">
        <v>188837</v>
      </c>
      <c r="J170" s="5">
        <v>902.66065203000005</v>
      </c>
      <c r="K170" s="5">
        <v>255.06105600999999</v>
      </c>
      <c r="L170" s="5">
        <v>202.45472871999999</v>
      </c>
      <c r="M170" s="5">
        <v>164.59619004999999</v>
      </c>
    </row>
    <row r="171" spans="1:13" x14ac:dyDescent="0.25">
      <c r="A171" s="3" t="s">
        <v>62</v>
      </c>
      <c r="B171" s="3">
        <v>36</v>
      </c>
      <c r="C171" s="3" t="s">
        <v>95</v>
      </c>
      <c r="D171" s="3" t="s">
        <v>60</v>
      </c>
      <c r="E171" t="s">
        <v>61</v>
      </c>
      <c r="F171" s="4">
        <v>454</v>
      </c>
      <c r="G171" s="4">
        <v>131678</v>
      </c>
      <c r="H171" s="4">
        <v>211985.5</v>
      </c>
      <c r="I171" s="4">
        <v>211111</v>
      </c>
      <c r="J171" s="5">
        <v>1034.2053535</v>
      </c>
      <c r="K171" s="5">
        <v>414.33076813999998</v>
      </c>
      <c r="L171" s="5">
        <v>325.93410946</v>
      </c>
      <c r="M171" s="5">
        <v>296.97126049000002</v>
      </c>
    </row>
    <row r="172" spans="1:13" x14ac:dyDescent="0.25">
      <c r="A172" s="3" t="s">
        <v>62</v>
      </c>
      <c r="B172" s="3">
        <v>37</v>
      </c>
      <c r="C172" s="3" t="s">
        <v>96</v>
      </c>
      <c r="D172" s="3" t="s">
        <v>52</v>
      </c>
      <c r="E172" t="s">
        <v>53</v>
      </c>
      <c r="F172" s="4">
        <v>197</v>
      </c>
      <c r="G172" s="4">
        <v>155820</v>
      </c>
      <c r="H172" s="4">
        <v>4253559.4000000004</v>
      </c>
      <c r="I172" s="4">
        <v>349482</v>
      </c>
      <c r="J172" s="5">
        <v>13.641184515000001</v>
      </c>
      <c r="K172" s="5">
        <v>8.5356385501999998</v>
      </c>
      <c r="L172" s="5">
        <v>6.8270200716999998</v>
      </c>
      <c r="M172" s="5">
        <v>6.0224870117</v>
      </c>
    </row>
    <row r="173" spans="1:13" x14ac:dyDescent="0.25">
      <c r="A173" s="3" t="s">
        <v>62</v>
      </c>
      <c r="B173" s="3">
        <v>37</v>
      </c>
      <c r="C173" s="3" t="s">
        <v>96</v>
      </c>
      <c r="D173" s="3" t="s">
        <v>54</v>
      </c>
      <c r="E173" t="s">
        <v>55</v>
      </c>
      <c r="F173" s="4">
        <v>96</v>
      </c>
      <c r="G173" s="4">
        <v>8137</v>
      </c>
      <c r="H173" s="4">
        <v>8860</v>
      </c>
      <c r="I173" s="4">
        <v>8834</v>
      </c>
      <c r="J173" s="5">
        <v>602.12773475999995</v>
      </c>
      <c r="K173" s="5">
        <v>271.80026185000003</v>
      </c>
      <c r="L173" s="5">
        <v>214.77915010999999</v>
      </c>
      <c r="M173" s="5">
        <v>219.71734763000001</v>
      </c>
    </row>
    <row r="174" spans="1:13" x14ac:dyDescent="0.25">
      <c r="A174" s="3" t="s">
        <v>62</v>
      </c>
      <c r="B174" s="3">
        <v>37</v>
      </c>
      <c r="C174" s="3" t="s">
        <v>96</v>
      </c>
      <c r="D174" s="3" t="s">
        <v>56</v>
      </c>
      <c r="E174" t="s">
        <v>57</v>
      </c>
      <c r="F174" s="4">
        <v>170</v>
      </c>
      <c r="G174" s="4">
        <v>111853</v>
      </c>
      <c r="H174" s="4">
        <v>172360</v>
      </c>
      <c r="I174" s="4">
        <v>171681</v>
      </c>
      <c r="J174" s="5">
        <v>700.99702373000002</v>
      </c>
      <c r="K174" s="5">
        <v>428.67097030000002</v>
      </c>
      <c r="L174" s="5">
        <v>338.86217607999998</v>
      </c>
      <c r="M174" s="5">
        <v>348.67880523000002</v>
      </c>
    </row>
    <row r="175" spans="1:13" x14ac:dyDescent="0.25">
      <c r="A175" s="3" t="s">
        <v>62</v>
      </c>
      <c r="B175" s="3">
        <v>37</v>
      </c>
      <c r="C175" s="3" t="s">
        <v>96</v>
      </c>
      <c r="D175" s="3" t="s">
        <v>58</v>
      </c>
      <c r="E175" t="s">
        <v>59</v>
      </c>
      <c r="F175" s="4">
        <v>134</v>
      </c>
      <c r="G175" s="4">
        <v>45291</v>
      </c>
      <c r="H175" s="4">
        <v>120104</v>
      </c>
      <c r="I175" s="4">
        <v>96330</v>
      </c>
      <c r="J175" s="5">
        <v>390.18897729999998</v>
      </c>
      <c r="K175" s="5">
        <v>209.77014496000001</v>
      </c>
      <c r="L175" s="5">
        <v>166.39102285999999</v>
      </c>
      <c r="M175" s="5">
        <v>164.34768833999999</v>
      </c>
    </row>
    <row r="176" spans="1:13" x14ac:dyDescent="0.25">
      <c r="A176" s="3" t="s">
        <v>62</v>
      </c>
      <c r="B176" s="3">
        <v>37</v>
      </c>
      <c r="C176" s="3" t="s">
        <v>96</v>
      </c>
      <c r="D176" s="3" t="s">
        <v>60</v>
      </c>
      <c r="E176" t="s">
        <v>61</v>
      </c>
      <c r="F176" s="4">
        <v>179</v>
      </c>
      <c r="G176" s="4">
        <v>52387</v>
      </c>
      <c r="H176" s="4">
        <v>76553</v>
      </c>
      <c r="I176" s="4">
        <v>76277</v>
      </c>
      <c r="J176" s="5">
        <v>570.59712107999997</v>
      </c>
      <c r="K176" s="5">
        <v>360.51109831999997</v>
      </c>
      <c r="L176" s="5">
        <v>283.33462502999998</v>
      </c>
      <c r="M176" s="5">
        <v>296.97512782000001</v>
      </c>
    </row>
    <row r="177" spans="1:13" x14ac:dyDescent="0.25">
      <c r="A177" s="3" t="s">
        <v>62</v>
      </c>
      <c r="B177" s="3">
        <v>38</v>
      </c>
      <c r="C177" s="3" t="s">
        <v>97</v>
      </c>
      <c r="D177" s="3" t="s">
        <v>52</v>
      </c>
      <c r="E177" t="s">
        <v>53</v>
      </c>
      <c r="F177" s="4">
        <v>97</v>
      </c>
      <c r="G177" s="4">
        <v>10728</v>
      </c>
      <c r="H177" s="4">
        <v>451629.9</v>
      </c>
      <c r="I177" s="4">
        <v>16993</v>
      </c>
      <c r="J177" s="5">
        <v>21.681459796999999</v>
      </c>
      <c r="K177" s="5">
        <v>8.5849662300999992</v>
      </c>
      <c r="L177" s="5">
        <v>6.8674430766999999</v>
      </c>
      <c r="M177" s="5">
        <v>2.750380566</v>
      </c>
    </row>
    <row r="178" spans="1:13" x14ac:dyDescent="0.25">
      <c r="A178" s="3" t="s">
        <v>62</v>
      </c>
      <c r="B178" s="3">
        <v>38</v>
      </c>
      <c r="C178" s="3" t="s">
        <v>97</v>
      </c>
      <c r="D178" s="3" t="s">
        <v>54</v>
      </c>
      <c r="E178" t="s">
        <v>55</v>
      </c>
      <c r="F178" s="4">
        <v>30</v>
      </c>
      <c r="G178" s="4">
        <v>1000</v>
      </c>
      <c r="H178" s="4">
        <v>1100</v>
      </c>
      <c r="I178" s="4">
        <v>1100</v>
      </c>
      <c r="J178" s="5">
        <v>1089.3003091</v>
      </c>
      <c r="K178" s="5">
        <v>343.10599091</v>
      </c>
      <c r="L178" s="5">
        <v>270.97537273</v>
      </c>
      <c r="M178" s="5">
        <v>219.40765454999999</v>
      </c>
    </row>
    <row r="179" spans="1:13" x14ac:dyDescent="0.25">
      <c r="A179" s="3" t="s">
        <v>62</v>
      </c>
      <c r="B179" s="3">
        <v>38</v>
      </c>
      <c r="C179" s="3" t="s">
        <v>97</v>
      </c>
      <c r="D179" s="3" t="s">
        <v>56</v>
      </c>
      <c r="E179" t="s">
        <v>57</v>
      </c>
      <c r="F179" s="4">
        <v>91</v>
      </c>
      <c r="G179" s="4">
        <v>6388</v>
      </c>
      <c r="H179" s="4">
        <v>8723</v>
      </c>
      <c r="I179" s="4">
        <v>8616</v>
      </c>
      <c r="J179" s="5">
        <v>1638.9953433000001</v>
      </c>
      <c r="K179" s="5">
        <v>500.40340250000003</v>
      </c>
      <c r="L179" s="5">
        <v>396.29849822</v>
      </c>
      <c r="M179" s="5">
        <v>349.20500859999999</v>
      </c>
    </row>
    <row r="180" spans="1:13" x14ac:dyDescent="0.25">
      <c r="A180" s="3" t="s">
        <v>62</v>
      </c>
      <c r="B180" s="3">
        <v>38</v>
      </c>
      <c r="C180" s="3" t="s">
        <v>97</v>
      </c>
      <c r="D180" s="3" t="s">
        <v>58</v>
      </c>
      <c r="E180" t="s">
        <v>59</v>
      </c>
      <c r="F180" s="4">
        <v>44</v>
      </c>
      <c r="G180" s="4">
        <v>1232</v>
      </c>
      <c r="H180" s="4">
        <v>1463</v>
      </c>
      <c r="I180" s="4">
        <v>1453</v>
      </c>
      <c r="J180" s="5">
        <v>864.97655501999998</v>
      </c>
      <c r="K180" s="5">
        <v>270.27426521000001</v>
      </c>
      <c r="L180" s="5">
        <v>214.45511962</v>
      </c>
      <c r="M180" s="5">
        <v>165.09568694000001</v>
      </c>
    </row>
    <row r="181" spans="1:13" x14ac:dyDescent="0.25">
      <c r="A181" s="3" t="s">
        <v>62</v>
      </c>
      <c r="B181" s="3">
        <v>38</v>
      </c>
      <c r="C181" s="3" t="s">
        <v>97</v>
      </c>
      <c r="D181" s="3" t="s">
        <v>60</v>
      </c>
      <c r="E181" t="s">
        <v>61</v>
      </c>
      <c r="F181" s="4">
        <v>97</v>
      </c>
      <c r="G181" s="4">
        <v>4628</v>
      </c>
      <c r="H181" s="4">
        <v>6314.4</v>
      </c>
      <c r="I181" s="4">
        <v>6234</v>
      </c>
      <c r="J181" s="5">
        <v>1246.0479032000001</v>
      </c>
      <c r="K181" s="5">
        <v>428.86901684999998</v>
      </c>
      <c r="L181" s="5">
        <v>338.20097555000001</v>
      </c>
      <c r="M181" s="5">
        <v>298.24118680999999</v>
      </c>
    </row>
    <row r="182" spans="1:13" x14ac:dyDescent="0.25">
      <c r="A182" s="3" t="s">
        <v>62</v>
      </c>
      <c r="B182" s="3">
        <v>39</v>
      </c>
      <c r="C182" s="3" t="s">
        <v>98</v>
      </c>
      <c r="D182" s="3" t="s">
        <v>52</v>
      </c>
      <c r="E182" t="s">
        <v>53</v>
      </c>
      <c r="F182" s="4">
        <v>881</v>
      </c>
      <c r="G182" s="4">
        <v>178871</v>
      </c>
      <c r="H182" s="4">
        <v>4573929.8</v>
      </c>
      <c r="I182" s="4">
        <v>427351</v>
      </c>
      <c r="J182" s="5">
        <v>16.32163092</v>
      </c>
      <c r="K182" s="5">
        <v>8.4057918335000004</v>
      </c>
      <c r="L182" s="5">
        <v>6.7237060852999999</v>
      </c>
      <c r="M182" s="5">
        <v>6.8155113137000001</v>
      </c>
    </row>
    <row r="183" spans="1:13" x14ac:dyDescent="0.25">
      <c r="A183" s="3" t="s">
        <v>62</v>
      </c>
      <c r="B183" s="3">
        <v>39</v>
      </c>
      <c r="C183" s="3" t="s">
        <v>98</v>
      </c>
      <c r="D183" s="3" t="s">
        <v>54</v>
      </c>
      <c r="E183" t="s">
        <v>55</v>
      </c>
      <c r="F183" s="4">
        <v>116</v>
      </c>
      <c r="G183" s="4">
        <v>15751</v>
      </c>
      <c r="H183" s="4">
        <v>18062.900000000001</v>
      </c>
      <c r="I183" s="4">
        <v>17914</v>
      </c>
      <c r="J183" s="5">
        <v>925.78506774000004</v>
      </c>
      <c r="K183" s="5">
        <v>267.50292975999997</v>
      </c>
      <c r="L183" s="5">
        <v>210.63997696999999</v>
      </c>
      <c r="M183" s="5">
        <v>218.63903858</v>
      </c>
    </row>
    <row r="184" spans="1:13" x14ac:dyDescent="0.25">
      <c r="A184" s="3" t="s">
        <v>62</v>
      </c>
      <c r="B184" s="3">
        <v>39</v>
      </c>
      <c r="C184" s="3" t="s">
        <v>98</v>
      </c>
      <c r="D184" s="3" t="s">
        <v>56</v>
      </c>
      <c r="E184" t="s">
        <v>57</v>
      </c>
      <c r="F184" s="4">
        <v>834</v>
      </c>
      <c r="G184" s="4">
        <v>107007</v>
      </c>
      <c r="H184" s="4">
        <v>156835</v>
      </c>
      <c r="I184" s="4">
        <v>156442</v>
      </c>
      <c r="J184" s="5">
        <v>860.88087575999998</v>
      </c>
      <c r="K184" s="5">
        <v>423.00675562999999</v>
      </c>
      <c r="L184" s="5">
        <v>334.85102898000002</v>
      </c>
      <c r="M184" s="5">
        <v>349.23113819999998</v>
      </c>
    </row>
    <row r="185" spans="1:13" x14ac:dyDescent="0.25">
      <c r="A185" s="3" t="s">
        <v>62</v>
      </c>
      <c r="B185" s="3">
        <v>39</v>
      </c>
      <c r="C185" s="3" t="s">
        <v>98</v>
      </c>
      <c r="D185" s="3" t="s">
        <v>58</v>
      </c>
      <c r="E185" t="s">
        <v>59</v>
      </c>
      <c r="F185" s="4">
        <v>162</v>
      </c>
      <c r="G185" s="4">
        <v>68265</v>
      </c>
      <c r="H185" s="4">
        <v>176093</v>
      </c>
      <c r="I185" s="4">
        <v>142761</v>
      </c>
      <c r="J185" s="5">
        <v>621.17149500999994</v>
      </c>
      <c r="K185" s="5">
        <v>206.38813252</v>
      </c>
      <c r="L185" s="5">
        <v>163.67552122999999</v>
      </c>
      <c r="M185" s="5">
        <v>164.29306832</v>
      </c>
    </row>
    <row r="186" spans="1:13" x14ac:dyDescent="0.25">
      <c r="A186" s="3" t="s">
        <v>62</v>
      </c>
      <c r="B186" s="3">
        <v>39</v>
      </c>
      <c r="C186" s="3" t="s">
        <v>98</v>
      </c>
      <c r="D186" s="3" t="s">
        <v>60</v>
      </c>
      <c r="E186" t="s">
        <v>61</v>
      </c>
      <c r="F186" s="4">
        <v>861</v>
      </c>
      <c r="G186" s="4">
        <v>74531</v>
      </c>
      <c r="H186" s="4">
        <v>111670</v>
      </c>
      <c r="I186" s="4">
        <v>111271</v>
      </c>
      <c r="J186" s="5">
        <v>660.72400536999999</v>
      </c>
      <c r="K186" s="5">
        <v>356.33677389000002</v>
      </c>
      <c r="L186" s="5">
        <v>281.11420364000003</v>
      </c>
      <c r="M186" s="5">
        <v>298.09144246</v>
      </c>
    </row>
    <row r="187" spans="1:13" x14ac:dyDescent="0.25">
      <c r="A187" s="3" t="s">
        <v>62</v>
      </c>
      <c r="B187" s="3">
        <v>40</v>
      </c>
      <c r="C187" s="3" t="s">
        <v>99</v>
      </c>
      <c r="D187" s="3" t="s">
        <v>52</v>
      </c>
      <c r="E187" t="s">
        <v>53</v>
      </c>
      <c r="F187" s="4">
        <v>116</v>
      </c>
      <c r="G187" s="4">
        <v>63878</v>
      </c>
      <c r="H187" s="4">
        <v>2063526.2</v>
      </c>
      <c r="I187" s="4">
        <v>125101</v>
      </c>
      <c r="J187" s="5">
        <v>18.509548092999999</v>
      </c>
      <c r="K187" s="5">
        <v>8.7034755216999997</v>
      </c>
      <c r="L187" s="5">
        <v>6.9634013661000003</v>
      </c>
      <c r="M187" s="5">
        <v>4.2816728230000001</v>
      </c>
    </row>
    <row r="188" spans="1:13" x14ac:dyDescent="0.25">
      <c r="A188" s="3" t="s">
        <v>62</v>
      </c>
      <c r="B188" s="3">
        <v>40</v>
      </c>
      <c r="C188" s="3" t="s">
        <v>99</v>
      </c>
      <c r="D188" s="3" t="s">
        <v>54</v>
      </c>
      <c r="E188" t="s">
        <v>55</v>
      </c>
      <c r="F188" s="4">
        <v>70</v>
      </c>
      <c r="G188" s="4">
        <v>5821</v>
      </c>
      <c r="H188" s="4">
        <v>6412</v>
      </c>
      <c r="I188" s="4">
        <v>6391</v>
      </c>
      <c r="J188" s="5">
        <v>998.68784622999999</v>
      </c>
      <c r="K188" s="5">
        <v>269.40991889999998</v>
      </c>
      <c r="L188" s="5">
        <v>212.52891609</v>
      </c>
      <c r="M188" s="5">
        <v>219.38221304000001</v>
      </c>
    </row>
    <row r="189" spans="1:13" x14ac:dyDescent="0.25">
      <c r="A189" s="3" t="s">
        <v>62</v>
      </c>
      <c r="B189" s="3">
        <v>40</v>
      </c>
      <c r="C189" s="3" t="s">
        <v>99</v>
      </c>
      <c r="D189" s="3" t="s">
        <v>56</v>
      </c>
      <c r="E189" t="s">
        <v>57</v>
      </c>
      <c r="F189" s="4">
        <v>107</v>
      </c>
      <c r="G189" s="4">
        <v>46387</v>
      </c>
      <c r="H189" s="4">
        <v>73691</v>
      </c>
      <c r="I189" s="4">
        <v>73015</v>
      </c>
      <c r="J189" s="5">
        <v>1268.9213169</v>
      </c>
      <c r="K189" s="5">
        <v>423.89576786999999</v>
      </c>
      <c r="L189" s="5">
        <v>335.58179208000001</v>
      </c>
      <c r="M189" s="5">
        <v>349.18830725999999</v>
      </c>
    </row>
    <row r="190" spans="1:13" x14ac:dyDescent="0.25">
      <c r="A190" s="3" t="s">
        <v>62</v>
      </c>
      <c r="B190" s="3">
        <v>40</v>
      </c>
      <c r="C190" s="3" t="s">
        <v>99</v>
      </c>
      <c r="D190" s="3" t="s">
        <v>58</v>
      </c>
      <c r="E190" t="s">
        <v>59</v>
      </c>
      <c r="F190" s="4">
        <v>91</v>
      </c>
      <c r="G190" s="4">
        <v>14667</v>
      </c>
      <c r="H190" s="4">
        <v>22013</v>
      </c>
      <c r="I190" s="4">
        <v>21620</v>
      </c>
      <c r="J190" s="5">
        <v>874.80201835000003</v>
      </c>
      <c r="K190" s="5">
        <v>223.15190842000001</v>
      </c>
      <c r="L190" s="5">
        <v>176.15661517999999</v>
      </c>
      <c r="M190" s="5">
        <v>163.66731795000001</v>
      </c>
    </row>
    <row r="191" spans="1:13" x14ac:dyDescent="0.25">
      <c r="A191" s="3" t="s">
        <v>62</v>
      </c>
      <c r="B191" s="3">
        <v>40</v>
      </c>
      <c r="C191" s="3" t="s">
        <v>99</v>
      </c>
      <c r="D191" s="3" t="s">
        <v>60</v>
      </c>
      <c r="E191" t="s">
        <v>61</v>
      </c>
      <c r="F191" s="4">
        <v>104</v>
      </c>
      <c r="G191" s="4">
        <v>18869</v>
      </c>
      <c r="H191" s="4">
        <v>26691.9</v>
      </c>
      <c r="I191" s="4">
        <v>26457</v>
      </c>
      <c r="J191" s="5">
        <v>992.48562111000001</v>
      </c>
      <c r="K191" s="5">
        <v>366.55353722000001</v>
      </c>
      <c r="L191" s="5">
        <v>288.33725773999998</v>
      </c>
      <c r="M191" s="5">
        <v>297.24231958000001</v>
      </c>
    </row>
    <row r="192" spans="1:13" x14ac:dyDescent="0.25">
      <c r="A192" s="3" t="s">
        <v>62</v>
      </c>
      <c r="B192" s="3">
        <v>41</v>
      </c>
      <c r="C192" s="3" t="s">
        <v>100</v>
      </c>
      <c r="D192" s="3" t="s">
        <v>52</v>
      </c>
      <c r="E192" t="s">
        <v>53</v>
      </c>
      <c r="F192" s="4">
        <v>117</v>
      </c>
      <c r="G192" s="4">
        <v>48135</v>
      </c>
      <c r="H192" s="4">
        <v>1041768.8</v>
      </c>
      <c r="I192" s="4">
        <v>86250</v>
      </c>
      <c r="J192" s="5">
        <v>22.937953738000001</v>
      </c>
      <c r="K192" s="5">
        <v>8.7937703932000009</v>
      </c>
      <c r="L192" s="5">
        <v>7.0361840266</v>
      </c>
      <c r="M192" s="5">
        <v>5.7777608908999998</v>
      </c>
    </row>
    <row r="193" spans="1:13" x14ac:dyDescent="0.25">
      <c r="A193" s="3" t="s">
        <v>62</v>
      </c>
      <c r="B193" s="3">
        <v>41</v>
      </c>
      <c r="C193" s="3" t="s">
        <v>100</v>
      </c>
      <c r="D193" s="3" t="s">
        <v>54</v>
      </c>
      <c r="E193" t="s">
        <v>55</v>
      </c>
      <c r="F193" s="4">
        <v>45</v>
      </c>
      <c r="G193" s="4">
        <v>2096</v>
      </c>
      <c r="H193" s="4">
        <v>2261</v>
      </c>
      <c r="I193" s="4">
        <v>2259</v>
      </c>
      <c r="J193" s="5">
        <v>1665.7321007999999</v>
      </c>
      <c r="K193" s="5">
        <v>305.73940291999997</v>
      </c>
      <c r="L193" s="5">
        <v>240.52539142000001</v>
      </c>
      <c r="M193" s="5">
        <v>218.77627598000001</v>
      </c>
    </row>
    <row r="194" spans="1:13" x14ac:dyDescent="0.25">
      <c r="A194" s="3" t="s">
        <v>62</v>
      </c>
      <c r="B194" s="3">
        <v>41</v>
      </c>
      <c r="C194" s="3" t="s">
        <v>100</v>
      </c>
      <c r="D194" s="3" t="s">
        <v>56</v>
      </c>
      <c r="E194" t="s">
        <v>57</v>
      </c>
      <c r="F194" s="4">
        <v>113</v>
      </c>
      <c r="G194" s="4">
        <v>37603</v>
      </c>
      <c r="H194" s="4">
        <v>60547</v>
      </c>
      <c r="I194" s="4">
        <v>59629</v>
      </c>
      <c r="J194" s="5">
        <v>1492.8974418</v>
      </c>
      <c r="K194" s="5">
        <v>465.75259583000002</v>
      </c>
      <c r="L194" s="5">
        <v>365.67101838000002</v>
      </c>
      <c r="M194" s="5">
        <v>346.19871504999998</v>
      </c>
    </row>
    <row r="195" spans="1:13" x14ac:dyDescent="0.25">
      <c r="A195" s="3" t="s">
        <v>62</v>
      </c>
      <c r="B195" s="3">
        <v>41</v>
      </c>
      <c r="C195" s="3" t="s">
        <v>100</v>
      </c>
      <c r="D195" s="3" t="s">
        <v>58</v>
      </c>
      <c r="E195" t="s">
        <v>59</v>
      </c>
      <c r="F195" s="4">
        <v>57</v>
      </c>
      <c r="G195" s="4">
        <v>5189</v>
      </c>
      <c r="H195" s="4">
        <v>6425</v>
      </c>
      <c r="I195" s="4">
        <v>6346</v>
      </c>
      <c r="J195" s="5">
        <v>1003.3605634</v>
      </c>
      <c r="K195" s="5">
        <v>246.35708482000001</v>
      </c>
      <c r="L195" s="5">
        <v>193.10171051</v>
      </c>
      <c r="M195" s="5">
        <v>162.52928405</v>
      </c>
    </row>
    <row r="196" spans="1:13" x14ac:dyDescent="0.25">
      <c r="A196" s="3" t="s">
        <v>62</v>
      </c>
      <c r="B196" s="3">
        <v>41</v>
      </c>
      <c r="C196" s="3" t="s">
        <v>100</v>
      </c>
      <c r="D196" s="3" t="s">
        <v>60</v>
      </c>
      <c r="E196" t="s">
        <v>61</v>
      </c>
      <c r="F196" s="4">
        <v>103</v>
      </c>
      <c r="G196" s="4">
        <v>11777</v>
      </c>
      <c r="H196" s="4">
        <v>17056</v>
      </c>
      <c r="I196" s="4">
        <v>16965</v>
      </c>
      <c r="J196" s="5">
        <v>1443.8440736</v>
      </c>
      <c r="K196" s="5">
        <v>392.85837242000002</v>
      </c>
      <c r="L196" s="5">
        <v>307.40034532999999</v>
      </c>
      <c r="M196" s="5">
        <v>295.63338297000001</v>
      </c>
    </row>
    <row r="197" spans="1:13" x14ac:dyDescent="0.25">
      <c r="A197" s="3" t="s">
        <v>62</v>
      </c>
      <c r="B197" s="3">
        <v>42</v>
      </c>
      <c r="C197" s="3" t="s">
        <v>101</v>
      </c>
      <c r="D197" s="3" t="s">
        <v>52</v>
      </c>
      <c r="E197" t="s">
        <v>53</v>
      </c>
      <c r="F197" s="4">
        <v>675</v>
      </c>
      <c r="G197" s="4">
        <v>188346</v>
      </c>
      <c r="H197" s="4">
        <v>3881078.1</v>
      </c>
      <c r="I197" s="4">
        <v>404156</v>
      </c>
      <c r="J197" s="5">
        <v>15.30140244</v>
      </c>
      <c r="K197" s="5">
        <v>8.1894523508999999</v>
      </c>
      <c r="L197" s="5">
        <v>6.5514585109999999</v>
      </c>
      <c r="M197" s="5">
        <v>7.3327235388999998</v>
      </c>
    </row>
    <row r="198" spans="1:13" x14ac:dyDescent="0.25">
      <c r="A198" s="3" t="s">
        <v>62</v>
      </c>
      <c r="B198" s="3">
        <v>42</v>
      </c>
      <c r="C198" s="3" t="s">
        <v>101</v>
      </c>
      <c r="D198" s="3" t="s">
        <v>54</v>
      </c>
      <c r="E198" t="s">
        <v>55</v>
      </c>
      <c r="F198" s="4">
        <v>201</v>
      </c>
      <c r="G198" s="4">
        <v>9717</v>
      </c>
      <c r="H198" s="4">
        <v>10889</v>
      </c>
      <c r="I198" s="4">
        <v>10830</v>
      </c>
      <c r="J198" s="5">
        <v>1055.4810927999999</v>
      </c>
      <c r="K198" s="5">
        <v>279.46983469999998</v>
      </c>
      <c r="L198" s="5">
        <v>221.69537882</v>
      </c>
      <c r="M198" s="5">
        <v>220.56636237999999</v>
      </c>
    </row>
    <row r="199" spans="1:13" x14ac:dyDescent="0.25">
      <c r="A199" s="3" t="s">
        <v>62</v>
      </c>
      <c r="B199" s="3">
        <v>42</v>
      </c>
      <c r="C199" s="3" t="s">
        <v>101</v>
      </c>
      <c r="D199" s="3" t="s">
        <v>56</v>
      </c>
      <c r="E199" t="s">
        <v>57</v>
      </c>
      <c r="F199" s="4">
        <v>586</v>
      </c>
      <c r="G199" s="4">
        <v>105889</v>
      </c>
      <c r="H199" s="4">
        <v>150493</v>
      </c>
      <c r="I199" s="4">
        <v>150166</v>
      </c>
      <c r="J199" s="5">
        <v>1286.7180596000001</v>
      </c>
      <c r="K199" s="5">
        <v>444.04818648999998</v>
      </c>
      <c r="L199" s="5">
        <v>351.20283447999998</v>
      </c>
      <c r="M199" s="5">
        <v>348.82960668999999</v>
      </c>
    </row>
    <row r="200" spans="1:13" x14ac:dyDescent="0.25">
      <c r="A200" s="3" t="s">
        <v>62</v>
      </c>
      <c r="B200" s="3">
        <v>42</v>
      </c>
      <c r="C200" s="3" t="s">
        <v>101</v>
      </c>
      <c r="D200" s="3" t="s">
        <v>58</v>
      </c>
      <c r="E200" t="s">
        <v>59</v>
      </c>
      <c r="F200" s="4">
        <v>348</v>
      </c>
      <c r="G200" s="4">
        <v>62820</v>
      </c>
      <c r="H200" s="4">
        <v>125450.5</v>
      </c>
      <c r="I200" s="4">
        <v>110380</v>
      </c>
      <c r="J200" s="5">
        <v>609.21904543999995</v>
      </c>
      <c r="K200" s="5">
        <v>227.80250425</v>
      </c>
      <c r="L200" s="5">
        <v>181.04151303</v>
      </c>
      <c r="M200" s="5">
        <v>164.76334800999999</v>
      </c>
    </row>
    <row r="201" spans="1:13" x14ac:dyDescent="0.25">
      <c r="A201" s="3" t="s">
        <v>62</v>
      </c>
      <c r="B201" s="3">
        <v>42</v>
      </c>
      <c r="C201" s="3" t="s">
        <v>101</v>
      </c>
      <c r="D201" s="3" t="s">
        <v>60</v>
      </c>
      <c r="E201" t="s">
        <v>61</v>
      </c>
      <c r="F201" s="4">
        <v>656</v>
      </c>
      <c r="G201" s="4">
        <v>93349</v>
      </c>
      <c r="H201" s="4">
        <v>138620.20000000001</v>
      </c>
      <c r="I201" s="4">
        <v>138238</v>
      </c>
      <c r="J201" s="5">
        <v>887.26948488999994</v>
      </c>
      <c r="K201" s="5">
        <v>375.74133590000002</v>
      </c>
      <c r="L201" s="5">
        <v>296.39939547</v>
      </c>
      <c r="M201" s="5">
        <v>298.04721454999998</v>
      </c>
    </row>
    <row r="202" spans="1:13" x14ac:dyDescent="0.25">
      <c r="A202" s="3" t="s">
        <v>62</v>
      </c>
      <c r="B202" s="3">
        <v>44</v>
      </c>
      <c r="C202" s="3" t="s">
        <v>102</v>
      </c>
      <c r="D202" s="3" t="s">
        <v>52</v>
      </c>
      <c r="E202" t="s">
        <v>53</v>
      </c>
      <c r="F202" s="4">
        <v>54</v>
      </c>
      <c r="G202" s="4">
        <v>19418</v>
      </c>
      <c r="H202" s="4">
        <v>417946.7</v>
      </c>
      <c r="I202" s="4">
        <v>46936</v>
      </c>
      <c r="J202" s="5">
        <v>29.926466962999999</v>
      </c>
      <c r="K202" s="5">
        <v>7.3338102920999999</v>
      </c>
      <c r="L202" s="5">
        <v>5.8661996135000001</v>
      </c>
      <c r="M202" s="5">
        <v>8.3345165783000006</v>
      </c>
    </row>
    <row r="203" spans="1:13" x14ac:dyDescent="0.25">
      <c r="A203" s="3" t="s">
        <v>62</v>
      </c>
      <c r="B203" s="3">
        <v>44</v>
      </c>
      <c r="C203" s="3" t="s">
        <v>102</v>
      </c>
      <c r="D203" s="3" t="s">
        <v>54</v>
      </c>
      <c r="E203" t="s">
        <v>55</v>
      </c>
      <c r="F203" s="4">
        <v>4</v>
      </c>
      <c r="G203" s="4">
        <v>192</v>
      </c>
      <c r="H203" s="4">
        <v>206</v>
      </c>
      <c r="I203" s="4">
        <v>206</v>
      </c>
      <c r="J203" s="5">
        <v>717.79126213999996</v>
      </c>
      <c r="K203" s="5">
        <v>294.81019416999999</v>
      </c>
      <c r="L203" s="5">
        <v>235.72378641</v>
      </c>
      <c r="M203" s="5">
        <v>222.71577669999999</v>
      </c>
    </row>
    <row r="204" spans="1:13" x14ac:dyDescent="0.25">
      <c r="A204" s="3" t="s">
        <v>62</v>
      </c>
      <c r="B204" s="3">
        <v>44</v>
      </c>
      <c r="C204" s="3" t="s">
        <v>102</v>
      </c>
      <c r="D204" s="3" t="s">
        <v>56</v>
      </c>
      <c r="E204" t="s">
        <v>57</v>
      </c>
      <c r="F204" s="4">
        <v>53</v>
      </c>
      <c r="G204" s="4">
        <v>11347</v>
      </c>
      <c r="H204" s="4">
        <v>16813</v>
      </c>
      <c r="I204" s="4">
        <v>16776</v>
      </c>
      <c r="J204" s="5">
        <v>2027.3060227000001</v>
      </c>
      <c r="K204" s="5">
        <v>465.21869863000001</v>
      </c>
      <c r="L204" s="5">
        <v>370.91856123000002</v>
      </c>
      <c r="M204" s="5">
        <v>351.89021589999999</v>
      </c>
    </row>
    <row r="205" spans="1:13" x14ac:dyDescent="0.25">
      <c r="A205" s="3" t="s">
        <v>62</v>
      </c>
      <c r="B205" s="3">
        <v>44</v>
      </c>
      <c r="C205" s="3" t="s">
        <v>102</v>
      </c>
      <c r="D205" s="3" t="s">
        <v>58</v>
      </c>
      <c r="E205" t="s">
        <v>59</v>
      </c>
      <c r="F205" s="4">
        <v>10</v>
      </c>
      <c r="G205" s="4">
        <v>8156</v>
      </c>
      <c r="H205" s="4">
        <v>22742</v>
      </c>
      <c r="I205" s="4">
        <v>17982</v>
      </c>
      <c r="J205" s="5">
        <v>546.89385277999997</v>
      </c>
      <c r="K205" s="5">
        <v>223.6061072</v>
      </c>
      <c r="L205" s="5">
        <v>178.00386685000001</v>
      </c>
      <c r="M205" s="5">
        <v>165.02446223000001</v>
      </c>
    </row>
    <row r="206" spans="1:13" x14ac:dyDescent="0.25">
      <c r="A206" s="3" t="s">
        <v>62</v>
      </c>
      <c r="B206" s="3">
        <v>44</v>
      </c>
      <c r="C206" s="3" t="s">
        <v>102</v>
      </c>
      <c r="D206" s="3" t="s">
        <v>60</v>
      </c>
      <c r="E206" t="s">
        <v>61</v>
      </c>
      <c r="F206" s="4">
        <v>54</v>
      </c>
      <c r="G206" s="4">
        <v>7992</v>
      </c>
      <c r="H206" s="4">
        <v>12290</v>
      </c>
      <c r="I206" s="4">
        <v>12220</v>
      </c>
      <c r="J206" s="5">
        <v>1412.4709756</v>
      </c>
      <c r="K206" s="5">
        <v>392.07864768000002</v>
      </c>
      <c r="L206" s="5">
        <v>311.60329210999998</v>
      </c>
      <c r="M206" s="5">
        <v>300.39547843999998</v>
      </c>
    </row>
    <row r="207" spans="1:13" x14ac:dyDescent="0.25">
      <c r="A207" s="3" t="s">
        <v>62</v>
      </c>
      <c r="B207" s="3">
        <v>45</v>
      </c>
      <c r="C207" s="3" t="s">
        <v>103</v>
      </c>
      <c r="D207" s="3" t="s">
        <v>52</v>
      </c>
      <c r="E207" t="s">
        <v>53</v>
      </c>
      <c r="F207" s="4">
        <v>135</v>
      </c>
      <c r="G207" s="4">
        <v>90093</v>
      </c>
      <c r="H207" s="4">
        <v>3820437.1</v>
      </c>
      <c r="I207" s="4">
        <v>278627</v>
      </c>
      <c r="J207" s="5">
        <v>13.794348529000001</v>
      </c>
      <c r="K207" s="5">
        <v>7.6995127835000003</v>
      </c>
      <c r="L207" s="5">
        <v>6.1586749170999999</v>
      </c>
      <c r="M207" s="5">
        <v>6.2923870779</v>
      </c>
    </row>
    <row r="208" spans="1:13" x14ac:dyDescent="0.25">
      <c r="A208" s="3" t="s">
        <v>62</v>
      </c>
      <c r="B208" s="3">
        <v>45</v>
      </c>
      <c r="C208" s="3" t="s">
        <v>103</v>
      </c>
      <c r="D208" s="3" t="s">
        <v>54</v>
      </c>
      <c r="E208" t="s">
        <v>55</v>
      </c>
      <c r="F208" s="4">
        <v>35</v>
      </c>
      <c r="G208" s="4">
        <v>3716</v>
      </c>
      <c r="H208" s="4">
        <v>4071</v>
      </c>
      <c r="I208" s="4">
        <v>4009</v>
      </c>
      <c r="J208" s="5">
        <v>1076.6254557</v>
      </c>
      <c r="K208" s="5">
        <v>266.17142962000003</v>
      </c>
      <c r="L208" s="5">
        <v>207.97992876000001</v>
      </c>
      <c r="M208" s="5">
        <v>217.27843773000001</v>
      </c>
    </row>
    <row r="209" spans="1:13" x14ac:dyDescent="0.25">
      <c r="A209" s="3" t="s">
        <v>62</v>
      </c>
      <c r="B209" s="3">
        <v>45</v>
      </c>
      <c r="C209" s="3" t="s">
        <v>103</v>
      </c>
      <c r="D209" s="3" t="s">
        <v>56</v>
      </c>
      <c r="E209" t="s">
        <v>57</v>
      </c>
      <c r="F209" s="4">
        <v>91</v>
      </c>
      <c r="G209" s="4">
        <v>52143</v>
      </c>
      <c r="H209" s="4">
        <v>74209</v>
      </c>
      <c r="I209" s="4">
        <v>74027</v>
      </c>
      <c r="J209" s="5">
        <v>710.44832014999997</v>
      </c>
      <c r="K209" s="5">
        <v>420.13031154999999</v>
      </c>
      <c r="L209" s="5">
        <v>330.93374455999998</v>
      </c>
      <c r="M209" s="5">
        <v>347.55456670000001</v>
      </c>
    </row>
    <row r="210" spans="1:13" x14ac:dyDescent="0.25">
      <c r="A210" s="3" t="s">
        <v>62</v>
      </c>
      <c r="B210" s="3">
        <v>45</v>
      </c>
      <c r="C210" s="3" t="s">
        <v>103</v>
      </c>
      <c r="D210" s="3" t="s">
        <v>58</v>
      </c>
      <c r="E210" t="s">
        <v>59</v>
      </c>
      <c r="F210" s="4">
        <v>106</v>
      </c>
      <c r="G210" s="4">
        <v>34512</v>
      </c>
      <c r="H210" s="4">
        <v>218183</v>
      </c>
      <c r="I210" s="4">
        <v>139420</v>
      </c>
      <c r="J210" s="5">
        <v>459.80675593000001</v>
      </c>
      <c r="K210" s="5">
        <v>185.99234820999999</v>
      </c>
      <c r="L210" s="5">
        <v>147.71784855000001</v>
      </c>
      <c r="M210" s="5">
        <v>164.41843804999999</v>
      </c>
    </row>
    <row r="211" spans="1:13" x14ac:dyDescent="0.25">
      <c r="A211" s="3" t="s">
        <v>62</v>
      </c>
      <c r="B211" s="3">
        <v>45</v>
      </c>
      <c r="C211" s="3" t="s">
        <v>103</v>
      </c>
      <c r="D211" s="3" t="s">
        <v>60</v>
      </c>
      <c r="E211" t="s">
        <v>61</v>
      </c>
      <c r="F211" s="4">
        <v>104</v>
      </c>
      <c r="G211" s="4">
        <v>40539</v>
      </c>
      <c r="H211" s="4">
        <v>62431</v>
      </c>
      <c r="I211" s="4">
        <v>62083</v>
      </c>
      <c r="J211" s="5">
        <v>550.67441608000001</v>
      </c>
      <c r="K211" s="5">
        <v>353.26765692999999</v>
      </c>
      <c r="L211" s="5">
        <v>277.57279124000002</v>
      </c>
      <c r="M211" s="5">
        <v>296.96205074</v>
      </c>
    </row>
    <row r="212" spans="1:13" x14ac:dyDescent="0.25">
      <c r="A212" s="3" t="s">
        <v>62</v>
      </c>
      <c r="B212" s="3">
        <v>46</v>
      </c>
      <c r="C212" s="3" t="s">
        <v>104</v>
      </c>
      <c r="D212" s="3" t="s">
        <v>52</v>
      </c>
      <c r="E212" t="s">
        <v>53</v>
      </c>
      <c r="F212" s="4">
        <v>111</v>
      </c>
      <c r="G212" s="4">
        <v>14291</v>
      </c>
      <c r="H212" s="4">
        <v>412410.6</v>
      </c>
      <c r="I212" s="4">
        <v>22660</v>
      </c>
      <c r="J212" s="5">
        <v>15.785872672</v>
      </c>
      <c r="K212" s="5">
        <v>8.5862311977000001</v>
      </c>
      <c r="L212" s="5">
        <v>6.8663239985000004</v>
      </c>
      <c r="M212" s="5">
        <v>3.8660533700999999</v>
      </c>
    </row>
    <row r="213" spans="1:13" x14ac:dyDescent="0.25">
      <c r="A213" s="3" t="s">
        <v>62</v>
      </c>
      <c r="B213" s="3">
        <v>46</v>
      </c>
      <c r="C213" s="3" t="s">
        <v>104</v>
      </c>
      <c r="D213" s="3" t="s">
        <v>54</v>
      </c>
      <c r="E213" t="s">
        <v>55</v>
      </c>
      <c r="F213" s="4">
        <v>28</v>
      </c>
      <c r="G213" s="4">
        <v>909</v>
      </c>
      <c r="H213" s="4">
        <v>968</v>
      </c>
      <c r="I213" s="4">
        <v>968</v>
      </c>
      <c r="J213" s="5">
        <v>834.16021694000005</v>
      </c>
      <c r="K213" s="5">
        <v>321.85297521000001</v>
      </c>
      <c r="L213" s="5">
        <v>255.03839876000001</v>
      </c>
      <c r="M213" s="5">
        <v>220.49813017</v>
      </c>
    </row>
    <row r="214" spans="1:13" x14ac:dyDescent="0.25">
      <c r="A214" s="3" t="s">
        <v>62</v>
      </c>
      <c r="B214" s="3">
        <v>46</v>
      </c>
      <c r="C214" s="3" t="s">
        <v>104</v>
      </c>
      <c r="D214" s="3" t="s">
        <v>56</v>
      </c>
      <c r="E214" t="s">
        <v>57</v>
      </c>
      <c r="F214" s="4">
        <v>73</v>
      </c>
      <c r="G214" s="4">
        <v>8326</v>
      </c>
      <c r="H214" s="4">
        <v>11544</v>
      </c>
      <c r="I214" s="4">
        <v>11334</v>
      </c>
      <c r="J214" s="5">
        <v>1123.9221396</v>
      </c>
      <c r="K214" s="5">
        <v>496.53120061999999</v>
      </c>
      <c r="L214" s="5">
        <v>392.96639726000001</v>
      </c>
      <c r="M214" s="5">
        <v>349.40324671000002</v>
      </c>
    </row>
    <row r="215" spans="1:13" x14ac:dyDescent="0.25">
      <c r="A215" s="3" t="s">
        <v>62</v>
      </c>
      <c r="B215" s="3">
        <v>46</v>
      </c>
      <c r="C215" s="3" t="s">
        <v>104</v>
      </c>
      <c r="D215" s="3" t="s">
        <v>58</v>
      </c>
      <c r="E215" t="s">
        <v>59</v>
      </c>
      <c r="F215" s="4">
        <v>57</v>
      </c>
      <c r="G215" s="4">
        <v>1432</v>
      </c>
      <c r="H215" s="4">
        <v>1680</v>
      </c>
      <c r="I215" s="4">
        <v>1659</v>
      </c>
      <c r="J215" s="5">
        <v>569.10786904999998</v>
      </c>
      <c r="K215" s="5">
        <v>263.2234881</v>
      </c>
      <c r="L215" s="5">
        <v>208.38114881000001</v>
      </c>
      <c r="M215" s="5">
        <v>165.44387499999999</v>
      </c>
    </row>
    <row r="216" spans="1:13" x14ac:dyDescent="0.25">
      <c r="A216" s="3" t="s">
        <v>62</v>
      </c>
      <c r="B216" s="3">
        <v>46</v>
      </c>
      <c r="C216" s="3" t="s">
        <v>104</v>
      </c>
      <c r="D216" s="3" t="s">
        <v>60</v>
      </c>
      <c r="E216" t="s">
        <v>61</v>
      </c>
      <c r="F216" s="4">
        <v>109</v>
      </c>
      <c r="G216" s="4">
        <v>6703</v>
      </c>
      <c r="H216" s="4">
        <v>9236</v>
      </c>
      <c r="I216" s="4">
        <v>9124</v>
      </c>
      <c r="J216" s="5">
        <v>794.83166630999995</v>
      </c>
      <c r="K216" s="5">
        <v>427.56460371999998</v>
      </c>
      <c r="L216" s="5">
        <v>337.13490689000002</v>
      </c>
      <c r="M216" s="5">
        <v>297.63678540000001</v>
      </c>
    </row>
    <row r="217" spans="1:13" x14ac:dyDescent="0.25">
      <c r="A217" s="3" t="s">
        <v>62</v>
      </c>
      <c r="B217" s="3">
        <v>47</v>
      </c>
      <c r="C217" s="3" t="s">
        <v>105</v>
      </c>
      <c r="D217" s="3" t="s">
        <v>52</v>
      </c>
      <c r="E217" t="s">
        <v>53</v>
      </c>
      <c r="F217" s="4">
        <v>140</v>
      </c>
      <c r="G217" s="4">
        <v>104639</v>
      </c>
      <c r="H217" s="4">
        <v>4039603.2</v>
      </c>
      <c r="I217" s="4">
        <v>267702</v>
      </c>
      <c r="J217" s="5">
        <v>17.556118404999999</v>
      </c>
      <c r="K217" s="5">
        <v>8.1466433435999992</v>
      </c>
      <c r="L217" s="5">
        <v>6.5046758601999999</v>
      </c>
      <c r="M217" s="5">
        <v>5.3982285190999999</v>
      </c>
    </row>
    <row r="218" spans="1:13" x14ac:dyDescent="0.25">
      <c r="A218" s="3" t="s">
        <v>62</v>
      </c>
      <c r="B218" s="3">
        <v>47</v>
      </c>
      <c r="C218" s="3" t="s">
        <v>105</v>
      </c>
      <c r="D218" s="3" t="s">
        <v>54</v>
      </c>
      <c r="E218" t="s">
        <v>55</v>
      </c>
      <c r="F218" s="4">
        <v>84</v>
      </c>
      <c r="G218" s="4">
        <v>7138</v>
      </c>
      <c r="H218" s="4">
        <v>7817</v>
      </c>
      <c r="I218" s="4">
        <v>7795</v>
      </c>
      <c r="J218" s="5">
        <v>1152.1161775999999</v>
      </c>
      <c r="K218" s="5">
        <v>265.32272226999999</v>
      </c>
      <c r="L218" s="5">
        <v>208.52765767</v>
      </c>
      <c r="M218" s="5">
        <v>218.64929896000001</v>
      </c>
    </row>
    <row r="219" spans="1:13" x14ac:dyDescent="0.25">
      <c r="A219" s="3" t="s">
        <v>62</v>
      </c>
      <c r="B219" s="3">
        <v>47</v>
      </c>
      <c r="C219" s="3" t="s">
        <v>105</v>
      </c>
      <c r="D219" s="3" t="s">
        <v>56</v>
      </c>
      <c r="E219" t="s">
        <v>57</v>
      </c>
      <c r="F219" s="4">
        <v>126</v>
      </c>
      <c r="G219" s="4">
        <v>72008</v>
      </c>
      <c r="H219" s="4">
        <v>109601</v>
      </c>
      <c r="I219" s="4">
        <v>108402</v>
      </c>
      <c r="J219" s="5">
        <v>1051.4969868999999</v>
      </c>
      <c r="K219" s="5">
        <v>417.83466446</v>
      </c>
      <c r="L219" s="5">
        <v>328.68048549000002</v>
      </c>
      <c r="M219" s="5">
        <v>347.17512240000002</v>
      </c>
    </row>
    <row r="220" spans="1:13" x14ac:dyDescent="0.25">
      <c r="A220" s="3" t="s">
        <v>62</v>
      </c>
      <c r="B220" s="3">
        <v>47</v>
      </c>
      <c r="C220" s="3" t="s">
        <v>105</v>
      </c>
      <c r="D220" s="3" t="s">
        <v>58</v>
      </c>
      <c r="E220" t="s">
        <v>59</v>
      </c>
      <c r="F220" s="4">
        <v>111</v>
      </c>
      <c r="G220" s="4">
        <v>42792</v>
      </c>
      <c r="H220" s="4">
        <v>165821.4</v>
      </c>
      <c r="I220" s="4">
        <v>118332</v>
      </c>
      <c r="J220" s="5">
        <v>722.00535245000003</v>
      </c>
      <c r="K220" s="5">
        <v>191.10445508999999</v>
      </c>
      <c r="L220" s="5">
        <v>151.43033143</v>
      </c>
      <c r="M220" s="5">
        <v>164.34301918</v>
      </c>
    </row>
    <row r="221" spans="1:13" x14ac:dyDescent="0.25">
      <c r="A221" s="3" t="s">
        <v>62</v>
      </c>
      <c r="B221" s="3">
        <v>47</v>
      </c>
      <c r="C221" s="3" t="s">
        <v>105</v>
      </c>
      <c r="D221" s="3" t="s">
        <v>60</v>
      </c>
      <c r="E221" t="s">
        <v>61</v>
      </c>
      <c r="F221" s="4">
        <v>110</v>
      </c>
      <c r="G221" s="4">
        <v>28479</v>
      </c>
      <c r="H221" s="4">
        <v>39417</v>
      </c>
      <c r="I221" s="4">
        <v>39220</v>
      </c>
      <c r="J221" s="5">
        <v>830.77891189000002</v>
      </c>
      <c r="K221" s="5">
        <v>352.02184819000001</v>
      </c>
      <c r="L221" s="5">
        <v>275.67218839999998</v>
      </c>
      <c r="M221" s="5">
        <v>296.13328538000002</v>
      </c>
    </row>
    <row r="222" spans="1:13" x14ac:dyDescent="0.25">
      <c r="A222" s="3" t="s">
        <v>62</v>
      </c>
      <c r="B222" s="3">
        <v>48</v>
      </c>
      <c r="C222" s="3" t="s">
        <v>106</v>
      </c>
      <c r="D222" s="3" t="s">
        <v>52</v>
      </c>
      <c r="E222" t="s">
        <v>53</v>
      </c>
      <c r="F222" s="4">
        <v>676</v>
      </c>
      <c r="G222" s="4">
        <v>291420</v>
      </c>
      <c r="H222" s="4">
        <v>9917739.5999999996</v>
      </c>
      <c r="I222" s="4">
        <v>749648</v>
      </c>
      <c r="J222" s="5">
        <v>19.052306564999999</v>
      </c>
      <c r="K222" s="5">
        <v>7.8961024425000002</v>
      </c>
      <c r="L222" s="5">
        <v>6.3135925467999998</v>
      </c>
      <c r="M222" s="5">
        <v>6.1205348121999998</v>
      </c>
    </row>
    <row r="223" spans="1:13" x14ac:dyDescent="0.25">
      <c r="A223" s="3" t="s">
        <v>62</v>
      </c>
      <c r="B223" s="3">
        <v>48</v>
      </c>
      <c r="C223" s="3" t="s">
        <v>106</v>
      </c>
      <c r="D223" s="3" t="s">
        <v>54</v>
      </c>
      <c r="E223" t="s">
        <v>55</v>
      </c>
      <c r="F223" s="4">
        <v>201</v>
      </c>
      <c r="G223" s="4">
        <v>15104</v>
      </c>
      <c r="H223" s="4">
        <v>16958</v>
      </c>
      <c r="I223" s="4">
        <v>16746</v>
      </c>
      <c r="J223" s="5">
        <v>1261.9326778</v>
      </c>
      <c r="K223" s="5">
        <v>286.39335889</v>
      </c>
      <c r="L223" s="5">
        <v>226.62006840000001</v>
      </c>
      <c r="M223" s="5">
        <v>220.03446514999999</v>
      </c>
    </row>
    <row r="224" spans="1:13" x14ac:dyDescent="0.25">
      <c r="A224" s="3" t="s">
        <v>62</v>
      </c>
      <c r="B224" s="3">
        <v>48</v>
      </c>
      <c r="C224" s="3" t="s">
        <v>106</v>
      </c>
      <c r="D224" s="3" t="s">
        <v>56</v>
      </c>
      <c r="E224" t="s">
        <v>57</v>
      </c>
      <c r="F224" s="4">
        <v>513</v>
      </c>
      <c r="G224" s="4">
        <v>203966</v>
      </c>
      <c r="H224" s="4">
        <v>309132.90000000002</v>
      </c>
      <c r="I224" s="4">
        <v>307115</v>
      </c>
      <c r="J224" s="5">
        <v>1334.8974837999999</v>
      </c>
      <c r="K224" s="5">
        <v>448.72873401999999</v>
      </c>
      <c r="L224" s="5">
        <v>354.25454067999999</v>
      </c>
      <c r="M224" s="5">
        <v>348.28684977</v>
      </c>
    </row>
    <row r="225" spans="1:13" x14ac:dyDescent="0.25">
      <c r="A225" s="3" t="s">
        <v>62</v>
      </c>
      <c r="B225" s="3">
        <v>48</v>
      </c>
      <c r="C225" s="3" t="s">
        <v>106</v>
      </c>
      <c r="D225" s="3" t="s">
        <v>58</v>
      </c>
      <c r="E225" t="s">
        <v>59</v>
      </c>
      <c r="F225" s="4">
        <v>400</v>
      </c>
      <c r="G225" s="4">
        <v>97875</v>
      </c>
      <c r="H225" s="4">
        <v>439170.2</v>
      </c>
      <c r="I225" s="4">
        <v>298782</v>
      </c>
      <c r="J225" s="5">
        <v>1101.0290193000001</v>
      </c>
      <c r="K225" s="5">
        <v>204.59179743999999</v>
      </c>
      <c r="L225" s="5">
        <v>162.48751511</v>
      </c>
      <c r="M225" s="5">
        <v>164.67825169</v>
      </c>
    </row>
    <row r="226" spans="1:13" x14ac:dyDescent="0.25">
      <c r="A226" s="3" t="s">
        <v>62</v>
      </c>
      <c r="B226" s="3">
        <v>48</v>
      </c>
      <c r="C226" s="3" t="s">
        <v>106</v>
      </c>
      <c r="D226" s="3" t="s">
        <v>60</v>
      </c>
      <c r="E226" t="s">
        <v>61</v>
      </c>
      <c r="F226" s="4">
        <v>614</v>
      </c>
      <c r="G226" s="4">
        <v>91890</v>
      </c>
      <c r="H226" s="4">
        <v>129071.1</v>
      </c>
      <c r="I226" s="4">
        <v>128450</v>
      </c>
      <c r="J226" s="5">
        <v>1203.000716</v>
      </c>
      <c r="K226" s="5">
        <v>380.06121409000002</v>
      </c>
      <c r="L226" s="5">
        <v>299.04634957000002</v>
      </c>
      <c r="M226" s="5">
        <v>297.30932361999999</v>
      </c>
    </row>
    <row r="227" spans="1:13" x14ac:dyDescent="0.25">
      <c r="A227" s="3" t="s">
        <v>62</v>
      </c>
      <c r="B227" s="3">
        <v>49</v>
      </c>
      <c r="C227" s="3" t="s">
        <v>107</v>
      </c>
      <c r="D227" s="3" t="s">
        <v>52</v>
      </c>
      <c r="E227" t="s">
        <v>53</v>
      </c>
      <c r="F227" s="4">
        <v>77</v>
      </c>
      <c r="G227" s="4">
        <v>20782</v>
      </c>
      <c r="H227" s="4">
        <v>430337.3</v>
      </c>
      <c r="I227" s="4">
        <v>33366</v>
      </c>
      <c r="J227" s="5">
        <v>36.542178030999999</v>
      </c>
      <c r="K227" s="5">
        <v>8.3348415301000003</v>
      </c>
      <c r="L227" s="5">
        <v>6.6672769940999999</v>
      </c>
      <c r="M227" s="5">
        <v>5.4919170149000003</v>
      </c>
    </row>
    <row r="228" spans="1:13" x14ac:dyDescent="0.25">
      <c r="A228" s="3" t="s">
        <v>62</v>
      </c>
      <c r="B228" s="3">
        <v>49</v>
      </c>
      <c r="C228" s="3" t="s">
        <v>107</v>
      </c>
      <c r="D228" s="3" t="s">
        <v>54</v>
      </c>
      <c r="E228" t="s">
        <v>55</v>
      </c>
      <c r="F228" s="4">
        <v>45</v>
      </c>
      <c r="G228" s="4">
        <v>1983</v>
      </c>
      <c r="H228" s="4">
        <v>2192</v>
      </c>
      <c r="I228" s="4">
        <v>2186</v>
      </c>
      <c r="J228" s="5">
        <v>1570.1240967000001</v>
      </c>
      <c r="K228" s="5">
        <v>299.60456204000002</v>
      </c>
      <c r="L228" s="5">
        <v>237.23643247999999</v>
      </c>
      <c r="M228" s="5">
        <v>220.02665146000001</v>
      </c>
    </row>
    <row r="229" spans="1:13" x14ac:dyDescent="0.25">
      <c r="A229" s="3" t="s">
        <v>62</v>
      </c>
      <c r="B229" s="3">
        <v>49</v>
      </c>
      <c r="C229" s="3" t="s">
        <v>107</v>
      </c>
      <c r="D229" s="3" t="s">
        <v>56</v>
      </c>
      <c r="E229" t="s">
        <v>57</v>
      </c>
      <c r="F229" s="4">
        <v>77</v>
      </c>
      <c r="G229" s="4">
        <v>13779</v>
      </c>
      <c r="H229" s="4">
        <v>18479</v>
      </c>
      <c r="I229" s="4">
        <v>18332</v>
      </c>
      <c r="J229" s="5">
        <v>1873.3300319</v>
      </c>
      <c r="K229" s="5">
        <v>448.88865685000002</v>
      </c>
      <c r="L229" s="5">
        <v>354.51721468</v>
      </c>
      <c r="M229" s="5">
        <v>348.40707667999999</v>
      </c>
    </row>
    <row r="230" spans="1:13" x14ac:dyDescent="0.25">
      <c r="A230" s="3" t="s">
        <v>62</v>
      </c>
      <c r="B230" s="3">
        <v>49</v>
      </c>
      <c r="C230" s="3" t="s">
        <v>107</v>
      </c>
      <c r="D230" s="3" t="s">
        <v>58</v>
      </c>
      <c r="E230" t="s">
        <v>59</v>
      </c>
      <c r="F230" s="4">
        <v>40</v>
      </c>
      <c r="G230" s="4">
        <v>3643</v>
      </c>
      <c r="H230" s="4">
        <v>4831</v>
      </c>
      <c r="I230" s="4">
        <v>4764</v>
      </c>
      <c r="J230" s="5">
        <v>1290.3624674</v>
      </c>
      <c r="K230" s="5">
        <v>227.06594286999999</v>
      </c>
      <c r="L230" s="5">
        <v>179.06120472000001</v>
      </c>
      <c r="M230" s="5">
        <v>163.45657835</v>
      </c>
    </row>
    <row r="231" spans="1:13" x14ac:dyDescent="0.25">
      <c r="A231" s="3" t="s">
        <v>62</v>
      </c>
      <c r="B231" s="3">
        <v>49</v>
      </c>
      <c r="C231" s="3" t="s">
        <v>107</v>
      </c>
      <c r="D231" s="3" t="s">
        <v>60</v>
      </c>
      <c r="E231" t="s">
        <v>61</v>
      </c>
      <c r="F231" s="4">
        <v>62</v>
      </c>
      <c r="G231" s="4">
        <v>6451</v>
      </c>
      <c r="H231" s="4">
        <v>8636</v>
      </c>
      <c r="I231" s="4">
        <v>8587</v>
      </c>
      <c r="J231" s="5">
        <v>1352.2686186000001</v>
      </c>
      <c r="K231" s="5">
        <v>361.79245946999998</v>
      </c>
      <c r="L231" s="5">
        <v>284.18734831</v>
      </c>
      <c r="M231" s="5">
        <v>296.91066118999998</v>
      </c>
    </row>
    <row r="232" spans="1:13" x14ac:dyDescent="0.25">
      <c r="A232" s="3" t="s">
        <v>62</v>
      </c>
      <c r="B232" s="3">
        <v>50</v>
      </c>
      <c r="C232" s="3" t="s">
        <v>108</v>
      </c>
      <c r="D232" s="3" t="s">
        <v>52</v>
      </c>
      <c r="E232" t="s">
        <v>53</v>
      </c>
      <c r="F232" s="4">
        <v>66</v>
      </c>
      <c r="G232" s="4">
        <v>15833</v>
      </c>
      <c r="H232" s="4">
        <v>470335.7</v>
      </c>
      <c r="I232" s="4">
        <v>32259</v>
      </c>
      <c r="J232" s="5">
        <v>17.939833888999999</v>
      </c>
      <c r="K232" s="5">
        <v>9.5067594274000005</v>
      </c>
      <c r="L232" s="5">
        <v>7.5933952707000003</v>
      </c>
      <c r="M232" s="5">
        <v>4.9145873043000003</v>
      </c>
    </row>
    <row r="233" spans="1:13" x14ac:dyDescent="0.25">
      <c r="A233" s="3" t="s">
        <v>62</v>
      </c>
      <c r="B233" s="3">
        <v>50</v>
      </c>
      <c r="C233" s="3" t="s">
        <v>108</v>
      </c>
      <c r="D233" s="3" t="s">
        <v>54</v>
      </c>
      <c r="E233" t="s">
        <v>55</v>
      </c>
      <c r="F233" s="4">
        <v>27</v>
      </c>
      <c r="G233" s="4">
        <v>873</v>
      </c>
      <c r="H233" s="4">
        <v>941</v>
      </c>
      <c r="I233" s="4">
        <v>941</v>
      </c>
      <c r="J233" s="5">
        <v>692.78401699999995</v>
      </c>
      <c r="K233" s="5">
        <v>288.30393199000002</v>
      </c>
      <c r="L233" s="5">
        <v>227.93804463000001</v>
      </c>
      <c r="M233" s="5">
        <v>219.75445271000001</v>
      </c>
    </row>
    <row r="234" spans="1:13" x14ac:dyDescent="0.25">
      <c r="A234" s="3" t="s">
        <v>62</v>
      </c>
      <c r="B234" s="3">
        <v>50</v>
      </c>
      <c r="C234" s="3" t="s">
        <v>108</v>
      </c>
      <c r="D234" s="3" t="s">
        <v>56</v>
      </c>
      <c r="E234" t="s">
        <v>57</v>
      </c>
      <c r="F234" s="4">
        <v>66</v>
      </c>
      <c r="G234" s="4">
        <v>9797</v>
      </c>
      <c r="H234" s="4">
        <v>14121</v>
      </c>
      <c r="I234" s="4">
        <v>14017</v>
      </c>
      <c r="J234" s="5">
        <v>853.86347780000006</v>
      </c>
      <c r="K234" s="5">
        <v>455.34031797</v>
      </c>
      <c r="L234" s="5">
        <v>357.15313434000001</v>
      </c>
      <c r="M234" s="5">
        <v>345.83932299000003</v>
      </c>
    </row>
    <row r="235" spans="1:13" x14ac:dyDescent="0.25">
      <c r="A235" s="3" t="s">
        <v>62</v>
      </c>
      <c r="B235" s="3">
        <v>50</v>
      </c>
      <c r="C235" s="3" t="s">
        <v>108</v>
      </c>
      <c r="D235" s="3" t="s">
        <v>58</v>
      </c>
      <c r="E235" t="s">
        <v>59</v>
      </c>
      <c r="F235" s="4">
        <v>40</v>
      </c>
      <c r="G235" s="4">
        <v>4138</v>
      </c>
      <c r="H235" s="4">
        <v>7124</v>
      </c>
      <c r="I235" s="4">
        <v>6653</v>
      </c>
      <c r="J235" s="5">
        <v>574.18619315000001</v>
      </c>
      <c r="K235" s="5">
        <v>234.84018669</v>
      </c>
      <c r="L235" s="5">
        <v>184.36009686</v>
      </c>
      <c r="M235" s="5">
        <v>162.51467434</v>
      </c>
    </row>
    <row r="236" spans="1:13" x14ac:dyDescent="0.25">
      <c r="A236" s="3" t="s">
        <v>62</v>
      </c>
      <c r="B236" s="3">
        <v>50</v>
      </c>
      <c r="C236" s="3" t="s">
        <v>108</v>
      </c>
      <c r="D236" s="3" t="s">
        <v>60</v>
      </c>
      <c r="E236" t="s">
        <v>61</v>
      </c>
      <c r="F236" s="4">
        <v>66</v>
      </c>
      <c r="G236" s="4">
        <v>7356</v>
      </c>
      <c r="H236" s="4">
        <v>11863</v>
      </c>
      <c r="I236" s="4">
        <v>11786</v>
      </c>
      <c r="J236" s="5">
        <v>656.62100142999998</v>
      </c>
      <c r="K236" s="5">
        <v>382.98273202000001</v>
      </c>
      <c r="L236" s="5">
        <v>299.28116664999999</v>
      </c>
      <c r="M236" s="5">
        <v>295.22634914999998</v>
      </c>
    </row>
    <row r="237" spans="1:13" x14ac:dyDescent="0.25">
      <c r="A237" s="3" t="s">
        <v>62</v>
      </c>
      <c r="B237" s="3">
        <v>51</v>
      </c>
      <c r="C237" s="3" t="s">
        <v>109</v>
      </c>
      <c r="D237" s="3" t="s">
        <v>52</v>
      </c>
      <c r="E237" t="s">
        <v>53</v>
      </c>
      <c r="F237" s="4">
        <v>256</v>
      </c>
      <c r="G237" s="4">
        <v>124211</v>
      </c>
      <c r="H237" s="4">
        <v>3343719.7</v>
      </c>
      <c r="I237" s="4">
        <v>266303</v>
      </c>
      <c r="J237" s="5">
        <v>14.941217878</v>
      </c>
      <c r="K237" s="5">
        <v>8.2727997086999991</v>
      </c>
      <c r="L237" s="5">
        <v>6.611997444</v>
      </c>
      <c r="M237" s="5">
        <v>5.7080571945000003</v>
      </c>
    </row>
    <row r="238" spans="1:13" x14ac:dyDescent="0.25">
      <c r="A238" s="3" t="s">
        <v>62</v>
      </c>
      <c r="B238" s="3">
        <v>51</v>
      </c>
      <c r="C238" s="3" t="s">
        <v>109</v>
      </c>
      <c r="D238" s="3" t="s">
        <v>54</v>
      </c>
      <c r="E238" t="s">
        <v>55</v>
      </c>
      <c r="F238" s="4">
        <v>41</v>
      </c>
      <c r="G238" s="4">
        <v>6782</v>
      </c>
      <c r="H238" s="4">
        <v>7484</v>
      </c>
      <c r="I238" s="4">
        <v>7475</v>
      </c>
      <c r="J238" s="5">
        <v>910.33724479</v>
      </c>
      <c r="K238" s="5">
        <v>286.78329236000002</v>
      </c>
      <c r="L238" s="5">
        <v>227.02074157999999</v>
      </c>
      <c r="M238" s="5">
        <v>220.04841662000001</v>
      </c>
    </row>
    <row r="239" spans="1:13" x14ac:dyDescent="0.25">
      <c r="A239" s="3" t="s">
        <v>62</v>
      </c>
      <c r="B239" s="3">
        <v>51</v>
      </c>
      <c r="C239" s="3" t="s">
        <v>109</v>
      </c>
      <c r="D239" s="3" t="s">
        <v>56</v>
      </c>
      <c r="E239" t="s">
        <v>57</v>
      </c>
      <c r="F239" s="4">
        <v>239</v>
      </c>
      <c r="G239" s="4">
        <v>70948</v>
      </c>
      <c r="H239" s="4">
        <v>99811</v>
      </c>
      <c r="I239" s="4">
        <v>99625</v>
      </c>
      <c r="J239" s="5">
        <v>653.01325254999995</v>
      </c>
      <c r="K239" s="5">
        <v>461.13555890999999</v>
      </c>
      <c r="L239" s="5">
        <v>365.66539248999999</v>
      </c>
      <c r="M239" s="5">
        <v>349.89668713999998</v>
      </c>
    </row>
    <row r="240" spans="1:13" x14ac:dyDescent="0.25">
      <c r="A240" s="3" t="s">
        <v>62</v>
      </c>
      <c r="B240" s="3">
        <v>51</v>
      </c>
      <c r="C240" s="3" t="s">
        <v>109</v>
      </c>
      <c r="D240" s="3" t="s">
        <v>58</v>
      </c>
      <c r="E240" t="s">
        <v>59</v>
      </c>
      <c r="F240" s="4">
        <v>77</v>
      </c>
      <c r="G240" s="4">
        <v>37416</v>
      </c>
      <c r="H240" s="4">
        <v>88646</v>
      </c>
      <c r="I240" s="4">
        <v>72550</v>
      </c>
      <c r="J240" s="5">
        <v>604.69035884000004</v>
      </c>
      <c r="K240" s="5">
        <v>219.63320342</v>
      </c>
      <c r="L240" s="5">
        <v>174.37698509000001</v>
      </c>
      <c r="M240" s="5">
        <v>164.88260045999999</v>
      </c>
    </row>
    <row r="241" spans="1:13" x14ac:dyDescent="0.25">
      <c r="A241" s="3" t="s">
        <v>62</v>
      </c>
      <c r="B241" s="3">
        <v>51</v>
      </c>
      <c r="C241" s="3" t="s">
        <v>109</v>
      </c>
      <c r="D241" s="3" t="s">
        <v>60</v>
      </c>
      <c r="E241" t="s">
        <v>61</v>
      </c>
      <c r="F241" s="4">
        <v>245</v>
      </c>
      <c r="G241" s="4">
        <v>57621</v>
      </c>
      <c r="H241" s="4">
        <v>85949.5</v>
      </c>
      <c r="I241" s="4">
        <v>85705</v>
      </c>
      <c r="J241" s="5">
        <v>523.51016516000004</v>
      </c>
      <c r="K241" s="5">
        <v>383.39348501000001</v>
      </c>
      <c r="L241" s="5">
        <v>302.88093507999997</v>
      </c>
      <c r="M241" s="5">
        <v>298.5311797</v>
      </c>
    </row>
    <row r="242" spans="1:13" x14ac:dyDescent="0.25">
      <c r="A242" s="3" t="s">
        <v>62</v>
      </c>
      <c r="B242" s="3">
        <v>53</v>
      </c>
      <c r="C242" s="3" t="s">
        <v>110</v>
      </c>
      <c r="D242" s="3" t="s">
        <v>52</v>
      </c>
      <c r="E242" t="s">
        <v>53</v>
      </c>
      <c r="F242" s="4">
        <v>209</v>
      </c>
      <c r="G242" s="4">
        <v>90034</v>
      </c>
      <c r="H242" s="4">
        <v>1804792.5</v>
      </c>
      <c r="I242" s="4">
        <v>168291</v>
      </c>
      <c r="J242" s="5">
        <v>23.762641284000001</v>
      </c>
      <c r="K242" s="5">
        <v>8.3827988037000001</v>
      </c>
      <c r="L242" s="5">
        <v>6.7075849495000002</v>
      </c>
      <c r="M242" s="5">
        <v>6.4443765529999997</v>
      </c>
    </row>
    <row r="243" spans="1:13" x14ac:dyDescent="0.25">
      <c r="A243" s="3" t="s">
        <v>62</v>
      </c>
      <c r="B243" s="3">
        <v>53</v>
      </c>
      <c r="C243" s="3" t="s">
        <v>110</v>
      </c>
      <c r="D243" s="3" t="s">
        <v>54</v>
      </c>
      <c r="E243" t="s">
        <v>55</v>
      </c>
      <c r="F243" s="4">
        <v>48</v>
      </c>
      <c r="G243" s="4">
        <v>4843</v>
      </c>
      <c r="H243" s="4">
        <v>5309</v>
      </c>
      <c r="I243" s="4">
        <v>5284</v>
      </c>
      <c r="J243" s="5">
        <v>2206.9004558000001</v>
      </c>
      <c r="K243" s="5">
        <v>305.41133924000002</v>
      </c>
      <c r="L243" s="5">
        <v>241.28144660000001</v>
      </c>
      <c r="M243" s="5">
        <v>219.82382369999999</v>
      </c>
    </row>
    <row r="244" spans="1:13" x14ac:dyDescent="0.25">
      <c r="A244" s="3" t="s">
        <v>62</v>
      </c>
      <c r="B244" s="3">
        <v>53</v>
      </c>
      <c r="C244" s="3" t="s">
        <v>110</v>
      </c>
      <c r="D244" s="3" t="s">
        <v>56</v>
      </c>
      <c r="E244" t="s">
        <v>57</v>
      </c>
      <c r="F244" s="4">
        <v>143</v>
      </c>
      <c r="G244" s="4">
        <v>43071</v>
      </c>
      <c r="H244" s="4">
        <v>61485</v>
      </c>
      <c r="I244" s="4">
        <v>61255</v>
      </c>
      <c r="J244" s="5">
        <v>1260.4032405999999</v>
      </c>
      <c r="K244" s="5">
        <v>464.83515670000003</v>
      </c>
      <c r="L244" s="5">
        <v>365.36838351</v>
      </c>
      <c r="M244" s="5">
        <v>346.82601219999998</v>
      </c>
    </row>
    <row r="245" spans="1:13" x14ac:dyDescent="0.25">
      <c r="A245" s="3" t="s">
        <v>62</v>
      </c>
      <c r="B245" s="3">
        <v>53</v>
      </c>
      <c r="C245" s="3" t="s">
        <v>110</v>
      </c>
      <c r="D245" s="3" t="s">
        <v>58</v>
      </c>
      <c r="E245" t="s">
        <v>59</v>
      </c>
      <c r="F245" s="4">
        <v>83</v>
      </c>
      <c r="G245" s="4">
        <v>18781</v>
      </c>
      <c r="H245" s="4">
        <v>26295</v>
      </c>
      <c r="I245" s="4">
        <v>25947</v>
      </c>
      <c r="J245" s="5">
        <v>1398.8542723</v>
      </c>
      <c r="K245" s="5">
        <v>248.4367393</v>
      </c>
      <c r="L245" s="5">
        <v>194.56303556</v>
      </c>
      <c r="M245" s="5">
        <v>162.32026963000001</v>
      </c>
    </row>
    <row r="246" spans="1:13" x14ac:dyDescent="0.25">
      <c r="A246" s="3" t="s">
        <v>62</v>
      </c>
      <c r="B246" s="3">
        <v>53</v>
      </c>
      <c r="C246" s="3" t="s">
        <v>110</v>
      </c>
      <c r="D246" s="3" t="s">
        <v>60</v>
      </c>
      <c r="E246" t="s">
        <v>61</v>
      </c>
      <c r="F246" s="4">
        <v>207</v>
      </c>
      <c r="G246" s="4">
        <v>49051</v>
      </c>
      <c r="H246" s="4">
        <v>76066</v>
      </c>
      <c r="I246" s="4">
        <v>75806</v>
      </c>
      <c r="J246" s="5">
        <v>1057.2823367000001</v>
      </c>
      <c r="K246" s="5">
        <v>406.19756948000003</v>
      </c>
      <c r="L246" s="5">
        <v>318.64694752000003</v>
      </c>
      <c r="M246" s="5">
        <v>296.39367680999999</v>
      </c>
    </row>
    <row r="247" spans="1:13" x14ac:dyDescent="0.25">
      <c r="A247" s="3" t="s">
        <v>62</v>
      </c>
      <c r="B247" s="3">
        <v>54</v>
      </c>
      <c r="C247" s="3" t="s">
        <v>111</v>
      </c>
      <c r="D247" s="3" t="s">
        <v>52</v>
      </c>
      <c r="E247" t="s">
        <v>53</v>
      </c>
      <c r="F247" s="4">
        <v>138</v>
      </c>
      <c r="G247" s="4">
        <v>43015</v>
      </c>
      <c r="H247" s="4">
        <v>2181279.7000000002</v>
      </c>
      <c r="I247" s="4">
        <v>110365</v>
      </c>
      <c r="J247" s="5">
        <v>15.872433036</v>
      </c>
      <c r="K247" s="5">
        <v>8.2931858074000004</v>
      </c>
      <c r="L247" s="5">
        <v>6.6349541877</v>
      </c>
      <c r="M247" s="5">
        <v>4.0359434556</v>
      </c>
    </row>
    <row r="248" spans="1:13" x14ac:dyDescent="0.25">
      <c r="A248" s="3" t="s">
        <v>62</v>
      </c>
      <c r="B248" s="3">
        <v>54</v>
      </c>
      <c r="C248" s="3" t="s">
        <v>111</v>
      </c>
      <c r="D248" s="3" t="s">
        <v>54</v>
      </c>
      <c r="E248" t="s">
        <v>55</v>
      </c>
      <c r="F248" s="4">
        <v>61</v>
      </c>
      <c r="G248" s="4">
        <v>3439</v>
      </c>
      <c r="H248" s="4">
        <v>3790</v>
      </c>
      <c r="I248" s="4">
        <v>3784</v>
      </c>
      <c r="J248" s="5">
        <v>969.91179947000001</v>
      </c>
      <c r="K248" s="5">
        <v>262.34648549000002</v>
      </c>
      <c r="L248" s="5">
        <v>207.02688391000001</v>
      </c>
      <c r="M248" s="5">
        <v>219.69306069000001</v>
      </c>
    </row>
    <row r="249" spans="1:13" x14ac:dyDescent="0.25">
      <c r="A249" s="3" t="s">
        <v>62</v>
      </c>
      <c r="B249" s="3">
        <v>54</v>
      </c>
      <c r="C249" s="3" t="s">
        <v>111</v>
      </c>
      <c r="D249" s="3" t="s">
        <v>56</v>
      </c>
      <c r="E249" t="s">
        <v>57</v>
      </c>
      <c r="F249" s="4">
        <v>133</v>
      </c>
      <c r="G249" s="4">
        <v>20921</v>
      </c>
      <c r="H249" s="4">
        <v>29861</v>
      </c>
      <c r="I249" s="4">
        <v>29713</v>
      </c>
      <c r="J249" s="5">
        <v>843.14591038000003</v>
      </c>
      <c r="K249" s="5">
        <v>410.40554803999999</v>
      </c>
      <c r="L249" s="5">
        <v>322.92602692000003</v>
      </c>
      <c r="M249" s="5">
        <v>347.42730819000002</v>
      </c>
    </row>
    <row r="250" spans="1:13" x14ac:dyDescent="0.25">
      <c r="A250" s="3" t="s">
        <v>62</v>
      </c>
      <c r="B250" s="3">
        <v>54</v>
      </c>
      <c r="C250" s="3" t="s">
        <v>111</v>
      </c>
      <c r="D250" s="3" t="s">
        <v>58</v>
      </c>
      <c r="E250" t="s">
        <v>59</v>
      </c>
      <c r="F250" s="4">
        <v>97</v>
      </c>
      <c r="G250" s="4">
        <v>18760</v>
      </c>
      <c r="H250" s="4">
        <v>64512</v>
      </c>
      <c r="I250" s="4">
        <v>48284</v>
      </c>
      <c r="J250" s="5">
        <v>606.29744589999996</v>
      </c>
      <c r="K250" s="5">
        <v>198.36683718</v>
      </c>
      <c r="L250" s="5">
        <v>157.47512773</v>
      </c>
      <c r="M250" s="5">
        <v>164.55235630999999</v>
      </c>
    </row>
    <row r="251" spans="1:13" x14ac:dyDescent="0.25">
      <c r="A251" s="3" t="s">
        <v>62</v>
      </c>
      <c r="B251" s="3">
        <v>54</v>
      </c>
      <c r="C251" s="3" t="s">
        <v>111</v>
      </c>
      <c r="D251" s="3" t="s">
        <v>60</v>
      </c>
      <c r="E251" t="s">
        <v>61</v>
      </c>
      <c r="F251" s="4">
        <v>135</v>
      </c>
      <c r="G251" s="4">
        <v>20263</v>
      </c>
      <c r="H251" s="4">
        <v>31899</v>
      </c>
      <c r="I251" s="4">
        <v>31752</v>
      </c>
      <c r="J251" s="5">
        <v>599.85716009999999</v>
      </c>
      <c r="K251" s="5">
        <v>347.84933321</v>
      </c>
      <c r="L251" s="5">
        <v>271.93344869999999</v>
      </c>
      <c r="M251" s="5">
        <v>295.74392740000002</v>
      </c>
    </row>
    <row r="252" spans="1:13" x14ac:dyDescent="0.25">
      <c r="A252" s="3" t="s">
        <v>62</v>
      </c>
      <c r="B252" s="3">
        <v>55</v>
      </c>
      <c r="C252" s="3" t="s">
        <v>112</v>
      </c>
      <c r="D252" s="3" t="s">
        <v>52</v>
      </c>
      <c r="E252" t="s">
        <v>53</v>
      </c>
      <c r="F252" s="4">
        <v>345</v>
      </c>
      <c r="G252" s="4">
        <v>73239</v>
      </c>
      <c r="H252" s="4">
        <v>1736759.1</v>
      </c>
      <c r="I252" s="4">
        <v>142725</v>
      </c>
      <c r="J252" s="5">
        <v>21.703515593999999</v>
      </c>
      <c r="K252" s="5">
        <v>8.7182070789000008</v>
      </c>
      <c r="L252" s="5">
        <v>6.9664211922000003</v>
      </c>
      <c r="M252" s="5">
        <v>5.8088882621</v>
      </c>
    </row>
    <row r="253" spans="1:13" x14ac:dyDescent="0.25">
      <c r="A253" s="3" t="s">
        <v>62</v>
      </c>
      <c r="B253" s="3">
        <v>55</v>
      </c>
      <c r="C253" s="3" t="s">
        <v>112</v>
      </c>
      <c r="D253" s="3" t="s">
        <v>54</v>
      </c>
      <c r="E253" t="s">
        <v>55</v>
      </c>
      <c r="F253" s="4">
        <v>78</v>
      </c>
      <c r="G253" s="4">
        <v>4858</v>
      </c>
      <c r="H253" s="4">
        <v>5371</v>
      </c>
      <c r="I253" s="4">
        <v>5313</v>
      </c>
      <c r="J253" s="5">
        <v>1409.1429045</v>
      </c>
      <c r="K253" s="5">
        <v>277.84020107999999</v>
      </c>
      <c r="L253" s="5">
        <v>218.86309997999999</v>
      </c>
      <c r="M253" s="5">
        <v>218.69397133000001</v>
      </c>
    </row>
    <row r="254" spans="1:13" x14ac:dyDescent="0.25">
      <c r="A254" s="3" t="s">
        <v>62</v>
      </c>
      <c r="B254" s="3">
        <v>55</v>
      </c>
      <c r="C254" s="3" t="s">
        <v>112</v>
      </c>
      <c r="D254" s="3" t="s">
        <v>56</v>
      </c>
      <c r="E254" t="s">
        <v>57</v>
      </c>
      <c r="F254" s="4">
        <v>308</v>
      </c>
      <c r="G254" s="4">
        <v>42899</v>
      </c>
      <c r="H254" s="4">
        <v>61113</v>
      </c>
      <c r="I254" s="4">
        <v>60864</v>
      </c>
      <c r="J254" s="5">
        <v>1243.4745835000001</v>
      </c>
      <c r="K254" s="5">
        <v>436.92818009000001</v>
      </c>
      <c r="L254" s="5">
        <v>345.28195818</v>
      </c>
      <c r="M254" s="5">
        <v>348.51905878999997</v>
      </c>
    </row>
    <row r="255" spans="1:13" x14ac:dyDescent="0.25">
      <c r="A255" s="3" t="s">
        <v>62</v>
      </c>
      <c r="B255" s="3">
        <v>55</v>
      </c>
      <c r="C255" s="3" t="s">
        <v>112</v>
      </c>
      <c r="D255" s="3" t="s">
        <v>58</v>
      </c>
      <c r="E255" t="s">
        <v>59</v>
      </c>
      <c r="F255" s="4">
        <v>117</v>
      </c>
      <c r="G255" s="4">
        <v>16482</v>
      </c>
      <c r="H255" s="4">
        <v>28198</v>
      </c>
      <c r="I255" s="4">
        <v>26532</v>
      </c>
      <c r="J255" s="5">
        <v>1067.3394244000001</v>
      </c>
      <c r="K255" s="5">
        <v>226.36091708999999</v>
      </c>
      <c r="L255" s="5">
        <v>179.18746400000001</v>
      </c>
      <c r="M255" s="5">
        <v>164.08912086000001</v>
      </c>
    </row>
    <row r="256" spans="1:13" x14ac:dyDescent="0.25">
      <c r="A256" s="3" t="s">
        <v>62</v>
      </c>
      <c r="B256" s="3">
        <v>55</v>
      </c>
      <c r="C256" s="3" t="s">
        <v>112</v>
      </c>
      <c r="D256" s="3" t="s">
        <v>60</v>
      </c>
      <c r="E256" t="s">
        <v>61</v>
      </c>
      <c r="F256" s="4">
        <v>335</v>
      </c>
      <c r="G256" s="4">
        <v>34163</v>
      </c>
      <c r="H256" s="4">
        <v>52793.5</v>
      </c>
      <c r="I256" s="4">
        <v>52520</v>
      </c>
      <c r="J256" s="5">
        <v>948.54064401999995</v>
      </c>
      <c r="K256" s="5">
        <v>369.67736937000001</v>
      </c>
      <c r="L256" s="5">
        <v>290.76391525000003</v>
      </c>
      <c r="M256" s="5">
        <v>297.20134675999998</v>
      </c>
    </row>
    <row r="257" spans="1:13" x14ac:dyDescent="0.25">
      <c r="A257" s="3" t="s">
        <v>62</v>
      </c>
      <c r="B257" s="3">
        <v>56</v>
      </c>
      <c r="C257" s="3" t="s">
        <v>113</v>
      </c>
      <c r="D257" s="3" t="s">
        <v>52</v>
      </c>
      <c r="E257" t="s">
        <v>53</v>
      </c>
      <c r="F257" s="4">
        <v>28</v>
      </c>
      <c r="G257" s="4">
        <v>6640</v>
      </c>
      <c r="H257" s="4">
        <v>177737.5</v>
      </c>
      <c r="I257" s="4">
        <v>10694</v>
      </c>
      <c r="J257" s="5">
        <v>31.449728223000001</v>
      </c>
      <c r="K257" s="5">
        <v>8.7433188268999995</v>
      </c>
      <c r="L257" s="5">
        <v>6.9807547648000003</v>
      </c>
      <c r="M257" s="5">
        <v>4.2836429003000003</v>
      </c>
    </row>
    <row r="258" spans="1:13" x14ac:dyDescent="0.25">
      <c r="A258" s="3" t="s">
        <v>62</v>
      </c>
      <c r="B258" s="3">
        <v>56</v>
      </c>
      <c r="C258" s="3" t="s">
        <v>113</v>
      </c>
      <c r="D258" s="3" t="s">
        <v>54</v>
      </c>
      <c r="E258" t="s">
        <v>55</v>
      </c>
      <c r="F258" s="4">
        <v>15</v>
      </c>
      <c r="G258" s="4">
        <v>544</v>
      </c>
      <c r="H258" s="4">
        <v>576</v>
      </c>
      <c r="I258" s="4">
        <v>574</v>
      </c>
      <c r="J258" s="5">
        <v>1124.6365972000001</v>
      </c>
      <c r="K258" s="5">
        <v>341.93477431000002</v>
      </c>
      <c r="L258" s="5">
        <v>270.52109374999998</v>
      </c>
      <c r="M258" s="5">
        <v>219.79805555999999</v>
      </c>
    </row>
    <row r="259" spans="1:13" x14ac:dyDescent="0.25">
      <c r="A259" s="3" t="s">
        <v>62</v>
      </c>
      <c r="B259" s="3">
        <v>56</v>
      </c>
      <c r="C259" s="3" t="s">
        <v>113</v>
      </c>
      <c r="D259" s="3" t="s">
        <v>56</v>
      </c>
      <c r="E259" t="s">
        <v>57</v>
      </c>
      <c r="F259" s="4">
        <v>27</v>
      </c>
      <c r="G259" s="4">
        <v>4686</v>
      </c>
      <c r="H259" s="4">
        <v>6740</v>
      </c>
      <c r="I259" s="4">
        <v>6671</v>
      </c>
      <c r="J259" s="5">
        <v>1573.0245341</v>
      </c>
      <c r="K259" s="5">
        <v>507.15535756999998</v>
      </c>
      <c r="L259" s="5">
        <v>401.12071068</v>
      </c>
      <c r="M259" s="5">
        <v>348.83105193</v>
      </c>
    </row>
    <row r="260" spans="1:13" x14ac:dyDescent="0.25">
      <c r="A260" s="3" t="s">
        <v>62</v>
      </c>
      <c r="B260" s="3">
        <v>56</v>
      </c>
      <c r="C260" s="3" t="s">
        <v>113</v>
      </c>
      <c r="D260" s="3" t="s">
        <v>58</v>
      </c>
      <c r="E260" t="s">
        <v>59</v>
      </c>
      <c r="F260" s="4">
        <v>20</v>
      </c>
      <c r="G260" s="4">
        <v>1049</v>
      </c>
      <c r="H260" s="4">
        <v>1280</v>
      </c>
      <c r="I260" s="4">
        <v>1260</v>
      </c>
      <c r="J260" s="5">
        <v>855.24995311999999</v>
      </c>
      <c r="K260" s="5">
        <v>273.05493749999999</v>
      </c>
      <c r="L260" s="5">
        <v>214.68120313</v>
      </c>
      <c r="M260" s="5">
        <v>163.02310936999999</v>
      </c>
    </row>
    <row r="261" spans="1:13" x14ac:dyDescent="0.25">
      <c r="A261" s="3" t="s">
        <v>62</v>
      </c>
      <c r="B261" s="3">
        <v>56</v>
      </c>
      <c r="C261" s="3" t="s">
        <v>113</v>
      </c>
      <c r="D261" s="3" t="s">
        <v>60</v>
      </c>
      <c r="E261" t="s">
        <v>61</v>
      </c>
      <c r="F261" s="4">
        <v>27</v>
      </c>
      <c r="G261" s="4">
        <v>1993</v>
      </c>
      <c r="H261" s="4">
        <v>2648</v>
      </c>
      <c r="I261" s="4">
        <v>2634</v>
      </c>
      <c r="J261" s="5">
        <v>1030.0749509</v>
      </c>
      <c r="K261" s="5">
        <v>445.49199772999998</v>
      </c>
      <c r="L261" s="5">
        <v>349.92386707000003</v>
      </c>
      <c r="M261" s="5">
        <v>296.68285875999999</v>
      </c>
    </row>
    <row r="262" spans="1:13" x14ac:dyDescent="0.25">
      <c r="A262" s="3" t="s">
        <v>62</v>
      </c>
      <c r="B262" s="3">
        <v>66</v>
      </c>
      <c r="C262" s="3" t="s">
        <v>114</v>
      </c>
      <c r="D262" s="3" t="s">
        <v>52</v>
      </c>
      <c r="E262" t="s">
        <v>53</v>
      </c>
      <c r="F262" s="4">
        <v>2</v>
      </c>
      <c r="G262" s="4">
        <v>170</v>
      </c>
      <c r="H262" s="4">
        <v>19783</v>
      </c>
      <c r="I262" s="4">
        <v>1693</v>
      </c>
      <c r="J262" s="5">
        <v>11.614171764</v>
      </c>
      <c r="K262" s="5">
        <v>8.4374740939000006</v>
      </c>
      <c r="L262" s="5">
        <v>6.7542329273000004</v>
      </c>
      <c r="M262" s="5">
        <v>9.7221897589000008</v>
      </c>
    </row>
    <row r="263" spans="1:13" x14ac:dyDescent="0.25">
      <c r="A263" s="3" t="s">
        <v>62</v>
      </c>
      <c r="B263" s="3">
        <v>66</v>
      </c>
      <c r="C263" s="3" t="s">
        <v>114</v>
      </c>
      <c r="D263" s="3" t="s">
        <v>56</v>
      </c>
      <c r="E263" t="s">
        <v>57</v>
      </c>
      <c r="F263" s="4">
        <v>1</v>
      </c>
      <c r="G263" s="4">
        <v>88</v>
      </c>
      <c r="H263" s="4">
        <v>94</v>
      </c>
      <c r="I263" s="4">
        <v>94</v>
      </c>
      <c r="J263" s="5">
        <v>195</v>
      </c>
      <c r="K263" s="5">
        <v>195</v>
      </c>
      <c r="L263" s="5">
        <v>147.86234042999999</v>
      </c>
      <c r="M263" s="5">
        <v>340.62223404000002</v>
      </c>
    </row>
    <row r="264" spans="1:13" x14ac:dyDescent="0.25">
      <c r="A264" s="3" t="s">
        <v>62</v>
      </c>
      <c r="B264" s="3">
        <v>66</v>
      </c>
      <c r="C264" s="3" t="s">
        <v>114</v>
      </c>
      <c r="D264" s="3" t="s">
        <v>58</v>
      </c>
      <c r="E264" t="s">
        <v>59</v>
      </c>
      <c r="F264" s="4">
        <v>3</v>
      </c>
      <c r="G264" s="4">
        <v>179</v>
      </c>
      <c r="H264" s="4">
        <v>2925</v>
      </c>
      <c r="I264" s="4">
        <v>1698</v>
      </c>
      <c r="J264" s="5">
        <v>270.53091624000001</v>
      </c>
      <c r="K264" s="5">
        <v>198.08737094</v>
      </c>
      <c r="L264" s="5">
        <v>157.4228</v>
      </c>
      <c r="M264" s="5">
        <v>167.13982564</v>
      </c>
    </row>
    <row r="265" spans="1:13" x14ac:dyDescent="0.25">
      <c r="A265" s="3" t="s">
        <v>62</v>
      </c>
      <c r="B265" s="3">
        <v>66</v>
      </c>
      <c r="C265" s="3" t="s">
        <v>114</v>
      </c>
      <c r="D265" s="3" t="s">
        <v>60</v>
      </c>
      <c r="E265" t="s">
        <v>61</v>
      </c>
      <c r="F265" s="4">
        <v>2</v>
      </c>
      <c r="G265" s="4">
        <v>1090</v>
      </c>
      <c r="H265" s="4">
        <v>1978</v>
      </c>
      <c r="I265" s="4">
        <v>1969</v>
      </c>
      <c r="J265" s="5">
        <v>195.46258846999999</v>
      </c>
      <c r="K265" s="5">
        <v>194.78921131999999</v>
      </c>
      <c r="L265" s="5">
        <v>140.35440344</v>
      </c>
      <c r="M265" s="5">
        <v>288.34118301000001</v>
      </c>
    </row>
    <row r="266" spans="1:13" x14ac:dyDescent="0.25">
      <c r="A266" s="3" t="s">
        <v>62</v>
      </c>
      <c r="B266" s="3">
        <v>69</v>
      </c>
      <c r="C266" s="3" t="s">
        <v>115</v>
      </c>
      <c r="D266" s="3" t="s">
        <v>52</v>
      </c>
      <c r="E266" t="s">
        <v>53</v>
      </c>
      <c r="F266" s="4">
        <v>2</v>
      </c>
      <c r="G266" s="4">
        <v>309</v>
      </c>
      <c r="H266" s="4">
        <v>4663.1000000000004</v>
      </c>
      <c r="I266" s="4">
        <v>811</v>
      </c>
      <c r="J266" s="5">
        <v>15</v>
      </c>
      <c r="K266" s="5">
        <v>11.550271279</v>
      </c>
      <c r="L266" s="5">
        <v>9.2401621238999994</v>
      </c>
      <c r="M266" s="5">
        <v>12.886080075000001</v>
      </c>
    </row>
    <row r="267" spans="1:13" x14ac:dyDescent="0.25">
      <c r="A267" s="3" t="s">
        <v>62</v>
      </c>
      <c r="B267" s="3">
        <v>69</v>
      </c>
      <c r="C267" s="3" t="s">
        <v>115</v>
      </c>
      <c r="D267" s="3" t="s">
        <v>58</v>
      </c>
      <c r="E267" t="s">
        <v>59</v>
      </c>
      <c r="F267" s="4">
        <v>1</v>
      </c>
      <c r="G267" s="4">
        <v>84</v>
      </c>
      <c r="H267" s="4">
        <v>181</v>
      </c>
      <c r="I267" s="4">
        <v>179</v>
      </c>
      <c r="J267" s="5">
        <v>300</v>
      </c>
      <c r="K267" s="5">
        <v>263.38</v>
      </c>
      <c r="L267" s="5">
        <v>197.76878453</v>
      </c>
      <c r="M267" s="5">
        <v>154.82480663000001</v>
      </c>
    </row>
    <row r="268" spans="1:13" x14ac:dyDescent="0.25">
      <c r="A268" s="3" t="s">
        <v>62</v>
      </c>
      <c r="B268" s="3">
        <v>69</v>
      </c>
      <c r="C268" s="3" t="s">
        <v>115</v>
      </c>
      <c r="D268" s="3" t="s">
        <v>60</v>
      </c>
      <c r="E268" t="s">
        <v>61</v>
      </c>
      <c r="F268" s="4">
        <v>2</v>
      </c>
      <c r="G268" s="4">
        <v>303</v>
      </c>
      <c r="H268" s="4">
        <v>725</v>
      </c>
      <c r="I268" s="4">
        <v>724</v>
      </c>
      <c r="J268" s="5">
        <v>450</v>
      </c>
      <c r="K268" s="5">
        <v>421.41</v>
      </c>
      <c r="L268" s="5">
        <v>308.30492414000003</v>
      </c>
      <c r="M268" s="5">
        <v>274.65325517000002</v>
      </c>
    </row>
    <row r="269" spans="1:13" x14ac:dyDescent="0.25">
      <c r="A269" s="3" t="s">
        <v>62</v>
      </c>
      <c r="B269" s="3">
        <v>72</v>
      </c>
      <c r="C269" s="3" t="s">
        <v>116</v>
      </c>
      <c r="D269" s="3" t="s">
        <v>52</v>
      </c>
      <c r="E269" t="s">
        <v>53</v>
      </c>
      <c r="F269" s="4">
        <v>175</v>
      </c>
      <c r="G269" s="4">
        <v>3856</v>
      </c>
      <c r="H269" s="4">
        <v>312839.2</v>
      </c>
      <c r="I269" s="4">
        <v>21798</v>
      </c>
      <c r="J269" s="5">
        <v>7.2799755274000004</v>
      </c>
      <c r="K269" s="5">
        <v>6.3476388509000001</v>
      </c>
      <c r="L269" s="5">
        <v>5.0736011982999996</v>
      </c>
      <c r="M269" s="5">
        <v>7.843871644</v>
      </c>
    </row>
    <row r="270" spans="1:13" x14ac:dyDescent="0.25">
      <c r="A270" s="3" t="s">
        <v>62</v>
      </c>
      <c r="B270" s="3">
        <v>72</v>
      </c>
      <c r="C270" s="3" t="s">
        <v>116</v>
      </c>
      <c r="D270" s="3" t="s">
        <v>56</v>
      </c>
      <c r="E270" t="s">
        <v>57</v>
      </c>
      <c r="F270" s="4">
        <v>58</v>
      </c>
      <c r="G270" s="4">
        <v>998</v>
      </c>
      <c r="H270" s="4">
        <v>1156</v>
      </c>
      <c r="I270" s="4">
        <v>1155</v>
      </c>
      <c r="J270" s="5">
        <v>452.73312284000002</v>
      </c>
      <c r="K270" s="5">
        <v>450.16233563999998</v>
      </c>
      <c r="L270" s="5">
        <v>355.41396193999998</v>
      </c>
      <c r="M270" s="5">
        <v>348.44267301000002</v>
      </c>
    </row>
    <row r="271" spans="1:13" x14ac:dyDescent="0.25">
      <c r="A271" s="3" t="s">
        <v>62</v>
      </c>
      <c r="B271" s="3">
        <v>72</v>
      </c>
      <c r="C271" s="3" t="s">
        <v>116</v>
      </c>
      <c r="D271" s="3" t="s">
        <v>58</v>
      </c>
      <c r="E271" t="s">
        <v>59</v>
      </c>
      <c r="F271" s="4">
        <v>125</v>
      </c>
      <c r="G271" s="4">
        <v>1660</v>
      </c>
      <c r="H271" s="4">
        <v>31655</v>
      </c>
      <c r="I271" s="4">
        <v>17033</v>
      </c>
      <c r="J271" s="5">
        <v>221.70364397</v>
      </c>
      <c r="K271" s="5">
        <v>186.46863529000001</v>
      </c>
      <c r="L271" s="5">
        <v>148.55512777999999</v>
      </c>
      <c r="M271" s="5">
        <v>164.98933976000001</v>
      </c>
    </row>
    <row r="272" spans="1:13" x14ac:dyDescent="0.25">
      <c r="A272" s="3" t="s">
        <v>62</v>
      </c>
      <c r="B272" s="3">
        <v>72</v>
      </c>
      <c r="C272" s="3" t="s">
        <v>116</v>
      </c>
      <c r="D272" s="3" t="s">
        <v>60</v>
      </c>
      <c r="E272" t="s">
        <v>61</v>
      </c>
      <c r="F272" s="4">
        <v>147</v>
      </c>
      <c r="G272" s="4">
        <v>2514</v>
      </c>
      <c r="H272" s="4">
        <v>3496</v>
      </c>
      <c r="I272" s="4">
        <v>3474</v>
      </c>
      <c r="J272" s="5">
        <v>382.85197368000001</v>
      </c>
      <c r="K272" s="5">
        <v>378.51389588000001</v>
      </c>
      <c r="L272" s="5">
        <v>293.90988557999998</v>
      </c>
      <c r="M272" s="5">
        <v>293.42450801000001</v>
      </c>
    </row>
    <row r="273" spans="1:13" x14ac:dyDescent="0.25">
      <c r="A273" s="3" t="s">
        <v>62</v>
      </c>
      <c r="B273" s="3">
        <v>78</v>
      </c>
      <c r="C273" s="3" t="s">
        <v>117</v>
      </c>
      <c r="D273" s="3" t="s">
        <v>52</v>
      </c>
      <c r="E273" t="s">
        <v>53</v>
      </c>
      <c r="F273" s="4">
        <v>2</v>
      </c>
      <c r="G273" s="4">
        <v>904</v>
      </c>
      <c r="H273" s="4">
        <v>10250.6</v>
      </c>
      <c r="I273" s="4">
        <v>1775</v>
      </c>
      <c r="J273" s="5">
        <v>7.5171482645000003</v>
      </c>
      <c r="K273" s="5">
        <v>7.4360447192999999</v>
      </c>
      <c r="L273" s="5">
        <v>5.9460138918999998</v>
      </c>
      <c r="M273" s="5">
        <v>13.185968625999999</v>
      </c>
    </row>
    <row r="274" spans="1:13" x14ac:dyDescent="0.25">
      <c r="A274" s="3" t="s">
        <v>62</v>
      </c>
      <c r="B274" s="3">
        <v>78</v>
      </c>
      <c r="C274" s="3" t="s">
        <v>117</v>
      </c>
      <c r="D274" s="3" t="s">
        <v>56</v>
      </c>
      <c r="E274" t="s">
        <v>57</v>
      </c>
      <c r="F274" s="4">
        <v>2</v>
      </c>
      <c r="G274" s="4">
        <v>886</v>
      </c>
      <c r="H274" s="4">
        <v>1417</v>
      </c>
      <c r="I274" s="4">
        <v>1417</v>
      </c>
      <c r="J274" s="5">
        <v>418.15118560000002</v>
      </c>
      <c r="K274" s="5">
        <v>401.29939308000002</v>
      </c>
      <c r="L274" s="5">
        <v>309.49105151999998</v>
      </c>
      <c r="M274" s="5">
        <v>341.12541284000002</v>
      </c>
    </row>
    <row r="275" spans="1:13" x14ac:dyDescent="0.25">
      <c r="A275" s="3" t="s">
        <v>62</v>
      </c>
      <c r="B275" s="3">
        <v>78</v>
      </c>
      <c r="C275" s="3" t="s">
        <v>117</v>
      </c>
      <c r="D275" s="3" t="s">
        <v>58</v>
      </c>
      <c r="E275" t="s">
        <v>59</v>
      </c>
      <c r="F275" s="4">
        <v>1</v>
      </c>
      <c r="G275" s="4">
        <v>79</v>
      </c>
      <c r="H275" s="4">
        <v>619</v>
      </c>
      <c r="I275" s="4">
        <v>358</v>
      </c>
      <c r="J275" s="5">
        <v>240.28</v>
      </c>
      <c r="K275" s="5">
        <v>198.86109855000001</v>
      </c>
      <c r="L275" s="5">
        <v>156.16822293999999</v>
      </c>
      <c r="M275" s="5">
        <v>162.85340872</v>
      </c>
    </row>
  </sheetData>
  <sheetProtection algorithmName="SHA-512" hashValue="v+ZpHj3zI3lYXeo4Va+e68LR41Dz7q84RWPeHkkwgNBO33J68FXf40GzL5LP6lsRDtqKqAeJOyiCg/8hEr70XQ==" saltValue="dJ64gJAisHNaMhwkja3Sxg=="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Table X</vt:lpstr>
      <vt:lpstr>Table Z</vt:lpstr>
      <vt:lpstr>2023 Medicare Payment Data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gollnick1523@gmail.com</dc:creator>
  <cp:lastModifiedBy>Lisa Bernhard</cp:lastModifiedBy>
  <dcterms:created xsi:type="dcterms:W3CDTF">2025-01-02T14:27:08Z</dcterms:created>
  <dcterms:modified xsi:type="dcterms:W3CDTF">2025-01-21T14:34:32Z</dcterms:modified>
</cp:coreProperties>
</file>